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C:\00_Maja_Homeoffice\Joachim_\Formulare_2025\"/>
    </mc:Choice>
  </mc:AlternateContent>
  <xr:revisionPtr revIDLastSave="0" documentId="8_{60F3CE7F-1230-4AB4-8D8F-98F59BCC9C99}" xr6:coauthVersionLast="47" xr6:coauthVersionMax="47" xr10:uidLastSave="{00000000-0000-0000-0000-000000000000}"/>
  <bookViews>
    <workbookView xWindow="-103" yWindow="-103" windowWidth="27634" windowHeight="16629" tabRatio="499" xr2:uid="{00000000-000D-0000-FFFF-FFFF00000000}"/>
  </bookViews>
  <sheets>
    <sheet name="für Mitglieder des SJR" sheetId="11" r:id="rId1"/>
    <sheet name="Berichtsbogen IST" sheetId="9" r:id="rId2"/>
    <sheet name="Berichtsbogen PLAN" sheetId="12" r:id="rId3"/>
    <sheet name="Anlage Übersicht Rücklage" sheetId="7" r:id="rId4"/>
  </sheets>
  <definedNames>
    <definedName name="_xlnm.Print_Area" localSheetId="0">'für Mitglieder des SJR'!$A$1:$M$162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1" l="1"/>
  <c r="K68" i="11" l="1"/>
  <c r="K47" i="11"/>
  <c r="M5" i="9" l="1"/>
  <c r="B147" i="11"/>
  <c r="K82" i="11" l="1"/>
  <c r="A44" i="11"/>
  <c r="K66" i="11"/>
  <c r="K84" i="11" l="1"/>
  <c r="B130" i="11" l="1"/>
  <c r="O1" i="9" l="1"/>
  <c r="D5" i="9"/>
  <c r="I5" i="9" l="1"/>
  <c r="P11" i="9" s="1"/>
  <c r="B134" i="11" l="1"/>
  <c r="A39" i="9" l="1"/>
  <c r="A37" i="12"/>
  <c r="N34" i="12"/>
  <c r="K34" i="12"/>
  <c r="H34" i="12"/>
  <c r="B35" i="12" s="1"/>
  <c r="E34" i="12"/>
  <c r="N31" i="12"/>
  <c r="K31" i="12"/>
  <c r="H31" i="12"/>
  <c r="E31" i="12"/>
  <c r="B32" i="12"/>
  <c r="N28" i="12"/>
  <c r="K28" i="12"/>
  <c r="H28" i="12"/>
  <c r="E28" i="12"/>
  <c r="B29" i="12" s="1"/>
  <c r="N25" i="12"/>
  <c r="K25" i="12"/>
  <c r="H25" i="12"/>
  <c r="E25" i="12"/>
  <c r="B26" i="12" s="1"/>
  <c r="E22" i="12"/>
  <c r="B23" i="12" s="1"/>
  <c r="H19" i="12"/>
  <c r="E19" i="12"/>
  <c r="K16" i="12"/>
  <c r="H16" i="12"/>
  <c r="E16" i="12"/>
  <c r="B17" i="12" s="1"/>
  <c r="N13" i="12"/>
  <c r="K13" i="12"/>
  <c r="H13" i="12"/>
  <c r="E13" i="12"/>
  <c r="B14" i="12" s="1"/>
  <c r="N10" i="12"/>
  <c r="K10" i="12"/>
  <c r="H10" i="12"/>
  <c r="E10" i="12"/>
  <c r="B11" i="12" s="1"/>
  <c r="N7" i="12"/>
  <c r="K7" i="12"/>
  <c r="H7" i="12"/>
  <c r="E7" i="12"/>
  <c r="B8" i="12" s="1"/>
  <c r="D3" i="12"/>
  <c r="O1" i="12"/>
  <c r="A1" i="12"/>
  <c r="C5" i="7"/>
  <c r="A2" i="7"/>
  <c r="A29" i="7"/>
  <c r="E3" i="7"/>
  <c r="D3" i="9"/>
  <c r="A21" i="7"/>
  <c r="E33" i="9"/>
  <c r="H33" i="9"/>
  <c r="K33" i="9"/>
  <c r="N33" i="9"/>
  <c r="E9" i="9"/>
  <c r="H9" i="9"/>
  <c r="K9" i="9"/>
  <c r="N9" i="9"/>
  <c r="B10" i="9" s="1"/>
  <c r="E12" i="9"/>
  <c r="H12" i="9"/>
  <c r="K12" i="9"/>
  <c r="N12" i="9"/>
  <c r="E15" i="9"/>
  <c r="H15" i="9"/>
  <c r="K15" i="9"/>
  <c r="N15" i="9"/>
  <c r="E18" i="9"/>
  <c r="H18" i="9"/>
  <c r="K18" i="9"/>
  <c r="E21" i="9"/>
  <c r="H21" i="9"/>
  <c r="E24" i="9"/>
  <c r="B25" i="9" s="1"/>
  <c r="E27" i="9"/>
  <c r="H27" i="9"/>
  <c r="K27" i="9"/>
  <c r="N27" i="9"/>
  <c r="E30" i="9"/>
  <c r="H30" i="9"/>
  <c r="K30" i="9"/>
  <c r="N30" i="9"/>
  <c r="E36" i="9"/>
  <c r="H36" i="9"/>
  <c r="K36" i="9"/>
  <c r="N36" i="9"/>
  <c r="B20" i="12"/>
  <c r="C36" i="12" l="1"/>
  <c r="B31" i="9"/>
  <c r="B19" i="9"/>
  <c r="B22" i="9"/>
  <c r="B34" i="9"/>
  <c r="B37" i="9"/>
  <c r="B28" i="9"/>
  <c r="B16" i="9"/>
  <c r="B13" i="9"/>
  <c r="A100" i="11"/>
  <c r="B132" i="11"/>
  <c r="A101" i="11"/>
  <c r="C3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u510094</author>
    <author xml:space="preserve">u510094, </author>
    <author>u510181</author>
    <author>Oelsner, Mandy</author>
  </authors>
  <commentList>
    <comment ref="D2" authorId="0" shapeId="0" xr:uid="{00000000-0006-0000-0000-000001000000}">
      <text>
        <r>
          <rPr>
            <sz val="9"/>
            <color indexed="81"/>
            <rFont val="Segoe UI"/>
            <family val="2"/>
          </rPr>
          <t>Tragen Sie hier bitte das Abrechnungsjahr ein.</t>
        </r>
      </text>
    </comment>
    <comment ref="L2" authorId="0" shapeId="0" xr:uid="{00000000-0006-0000-0000-000002000000}">
      <text>
        <r>
          <rPr>
            <sz val="9"/>
            <color indexed="81"/>
            <rFont val="Segoe UI"/>
            <family val="2"/>
          </rPr>
          <t>Tragen Sie hier bitte Ihre Codierung ein
Beispiel: VBE-XXX-xxx</t>
        </r>
      </text>
    </comment>
    <comment ref="A4" authorId="0" shapeId="0" xr:uid="{00000000-0006-0000-0000-000003000000}">
      <text>
        <r>
          <rPr>
            <sz val="9"/>
            <color indexed="81"/>
            <rFont val="Segoe UI"/>
            <family val="2"/>
          </rPr>
          <t xml:space="preserve">Tragen Sie hier bitte den vollständigen </t>
        </r>
        <r>
          <rPr>
            <b/>
            <sz val="9"/>
            <color indexed="81"/>
            <rFont val="Segoe UI"/>
            <family val="2"/>
          </rPr>
          <t>rechtsverbindlichen</t>
        </r>
        <r>
          <rPr>
            <sz val="9"/>
            <color indexed="81"/>
            <rFont val="Segoe UI"/>
            <family val="2"/>
          </rPr>
          <t xml:space="preserve"> Namen des Vereins und die </t>
        </r>
        <r>
          <rPr>
            <b/>
            <sz val="9"/>
            <color indexed="81"/>
            <rFont val="Segoe UI"/>
            <family val="2"/>
          </rPr>
          <t>offizielle</t>
        </r>
        <r>
          <rPr>
            <sz val="9"/>
            <color indexed="81"/>
            <rFont val="Segoe UI"/>
            <family val="2"/>
          </rPr>
          <t xml:space="preserve"> Anschrift ein.</t>
        </r>
      </text>
    </comment>
    <comment ref="A11" authorId="0" shapeId="0" xr:uid="{00000000-0006-0000-0000-000004000000}">
      <text>
        <r>
          <rPr>
            <sz val="9"/>
            <color indexed="81"/>
            <rFont val="Segoe UI"/>
            <family val="2"/>
          </rPr>
          <t>Tragen Sie hier bitte die Postanschrift des Vereins ein. Dies ist die Anschrift an die alle Bescheide, Festsetzungen und Informationsschreiben geschickt werden sollen</t>
        </r>
      </text>
    </comment>
    <comment ref="A18" authorId="0" shapeId="0" xr:uid="{00000000-0006-0000-0000-000005000000}">
      <text>
        <r>
          <rPr>
            <sz val="9"/>
            <color indexed="81"/>
            <rFont val="Segoe UI"/>
            <family val="2"/>
          </rPr>
          <t>Geben Sie den*die gesetztliche*n Vertreter*in des Vereins (Vorstand) namentlich an und  deren*dessen Erreichbarkeit an.
Ggf. ist die Unterschriftsberechtigung gesondert nachzuweisen.</t>
        </r>
      </text>
    </comment>
    <comment ref="A22" authorId="0" shapeId="0" xr:uid="{00000000-0006-0000-0000-000006000000}">
      <text>
        <r>
          <rPr>
            <sz val="9"/>
            <color indexed="81"/>
            <rFont val="Segoe UI"/>
            <family val="2"/>
          </rPr>
          <t>Geben Sie hier bitte die/den Ansprechpartner/-in bei Rückfragen zum Verwendungsnachweis ein und deren/dessen Erreichbarkeit.</t>
        </r>
      </text>
    </comment>
    <comment ref="A60" authorId="1" shapeId="0" xr:uid="{00000000-0006-0000-0000-000007000000}">
      <text>
        <r>
          <rPr>
            <sz val="9"/>
            <color indexed="81"/>
            <rFont val="Segoe UI"/>
            <family val="2"/>
          </rPr>
          <t xml:space="preserve">Eigenmittel:
Eigenkapital, u. a. Spenden, Mieteinnahmen, Bußgelder, Mitgliedsbeiträge, Verbandsmittel, Abschreibungen </t>
        </r>
      </text>
    </comment>
    <comment ref="L98" authorId="2" shapeId="0" xr:uid="{00000000-0006-0000-0000-000008000000}">
      <text>
        <r>
          <rPr>
            <b/>
            <sz val="8"/>
            <color indexed="81"/>
            <rFont val="Tahoma"/>
            <family val="2"/>
          </rPr>
          <t>Als Mitglieder (unter 27 Jahren) im Sinne dieser Richtlinie gelten nur:</t>
        </r>
        <r>
          <rPr>
            <sz val="8"/>
            <color indexed="81"/>
            <rFont val="Tahoma"/>
            <family val="2"/>
          </rPr>
          <t xml:space="preserve">
- Stuttgarter Mitglieder nach der Vereinssatzung;
- Stuttgarter Verbandsangehörige, die einen regelmäßigen Vereinsbeitrag entrichten;
- Stuttgarter Jugendliche, die regelmäßig an Aktivitäten des Jugendverbands teilnehmen;
- Auswärtige (bis zum 27. Geburtstag), die eine der o. g. Voraussetzungen erfüllen und ihren ständigen Arbeits- oder Ausbildungsplatz in Stuttgart haben.
Im Berichtsbogen dürfen ebenfalls nur o. g. Stuttgarter Mitglieder i.S. der Förderrichtlinie berücksichtigt werden!</t>
        </r>
      </text>
    </comment>
    <comment ref="A136" authorId="0" shapeId="0" xr:uid="{00000000-0006-0000-0000-000009000000}">
      <text>
        <r>
          <rPr>
            <sz val="9"/>
            <color indexed="81"/>
            <rFont val="Tahoma"/>
            <family val="2"/>
          </rPr>
          <t>Bei jeder Änderung notwendig bzw. alle 3 Jahre sind die Unterlagen einzureichen.</t>
        </r>
      </text>
    </comment>
    <comment ref="G142" authorId="3" shapeId="0" xr:uid="{00000000-0006-0000-0000-00000A000000}">
      <text>
        <r>
          <rPr>
            <b/>
            <sz val="9"/>
            <color indexed="81"/>
            <rFont val="Segoe UI"/>
            <family val="2"/>
          </rPr>
          <t>Oelsner, Mandy:</t>
        </r>
        <r>
          <rPr>
            <sz val="9"/>
            <color indexed="81"/>
            <rFont val="Segoe UI"/>
            <family val="2"/>
          </rPr>
          <t xml:space="preserve">
Bitte fügen Sie den Nachweis der Unterschriftsberechtigung bei jeder Änderung ein.</t>
        </r>
      </text>
    </comment>
  </commentList>
</comments>
</file>

<file path=xl/sharedStrings.xml><?xml version="1.0" encoding="utf-8"?>
<sst xmlns="http://schemas.openxmlformats.org/spreadsheetml/2006/main" count="308" uniqueCount="181">
  <si>
    <t>Angebot</t>
  </si>
  <si>
    <t>Baustein 1</t>
  </si>
  <si>
    <t>Baustein 2</t>
  </si>
  <si>
    <t>Baustein3</t>
  </si>
  <si>
    <t>Baustein 4</t>
  </si>
  <si>
    <t>2-tägig</t>
  </si>
  <si>
    <t>3-tägig</t>
  </si>
  <si>
    <t>1-tägig</t>
  </si>
  <si>
    <t>Bew.faktor</t>
  </si>
  <si>
    <t>Summe</t>
  </si>
  <si>
    <t>Anz. Einh.</t>
  </si>
  <si>
    <t>Gesamtsumme</t>
  </si>
  <si>
    <t>Name des Jugendverbandes:</t>
  </si>
  <si>
    <t>Ort, Datum</t>
  </si>
  <si>
    <t>3 Treffen</t>
  </si>
  <si>
    <t>4-11 Treffen</t>
  </si>
  <si>
    <t>12-20 Treffen</t>
  </si>
  <si>
    <t>Personenbonus bei Projekten</t>
  </si>
  <si>
    <t>4 und mehr Tage</t>
  </si>
  <si>
    <t>Codierung:</t>
  </si>
  <si>
    <t>Name:</t>
  </si>
  <si>
    <t>Stellungnahme des Stadtjugendrings Stuttgart:</t>
  </si>
  <si>
    <t>Es wird bestätigt, dass</t>
  </si>
  <si>
    <t>-</t>
  </si>
  <si>
    <t>Name der Bank:</t>
  </si>
  <si>
    <r>
      <t>Berichtsbogen -IST- Jugendverbände / Jugendgruppen für das Jahr</t>
    </r>
    <r>
      <rPr>
        <b/>
        <sz val="8"/>
        <rFont val="Arial"/>
        <family val="2"/>
      </rPr>
      <t xml:space="preserve">
Im Berichtsbogen werden nur die Stuttgarter Mitglieder im Sinne der Richtlinie berücksichtigt.</t>
    </r>
  </si>
  <si>
    <r>
      <t xml:space="preserve">2. Zahl der Stuttgarter Mitglieder unter 27 Jahren per 01.10. </t>
    </r>
    <r>
      <rPr>
        <u/>
        <sz val="10"/>
        <rFont val="Arial"/>
        <family val="2"/>
      </rPr>
      <t>(vgl. Mitgliedermeldung)</t>
    </r>
  </si>
  <si>
    <t>4. Angaben zum Jugendverband bzw. zur Jugendgruppe</t>
  </si>
  <si>
    <t xml:space="preserve">Eine Förderung entsprechend der Richtlinie wird befürwortet. </t>
  </si>
  <si>
    <t>aus der Rücklage
entnommen i.H.v.</t>
  </si>
  <si>
    <t>Stempel, Unterschrift</t>
  </si>
  <si>
    <t>Hinweis:</t>
  </si>
  <si>
    <t>Rücklage gebildet i. H. v.:</t>
  </si>
  <si>
    <t>Gesamtbetrag</t>
  </si>
  <si>
    <t>a) Stuttgarter Mitglieder unter 27:</t>
  </si>
  <si>
    <t>mit Festsetzungsbescheid vom:</t>
  </si>
  <si>
    <t>bitte in Druckbuchstaben wiederholen</t>
  </si>
  <si>
    <t>rechtsverbindliche Unterschrift (bitte in Druckbuchstaben wiederholen)</t>
  </si>
  <si>
    <t>IBAN:</t>
  </si>
  <si>
    <t>Antragsteller/- in (rechtsverbindlicher Name):</t>
  </si>
  <si>
    <t>Straße:</t>
  </si>
  <si>
    <t>b) anrechenbare Auswärtige Mitglieder (im Sinne der Richtlinie):</t>
  </si>
  <si>
    <t>zusammen 2a) + 2b)</t>
  </si>
  <si>
    <t>Anschrift:</t>
  </si>
  <si>
    <t>nein</t>
  </si>
  <si>
    <t>ja</t>
  </si>
  <si>
    <t>Telefon:</t>
  </si>
  <si>
    <t>E-Mail:</t>
  </si>
  <si>
    <t>Name Vorstand:</t>
  </si>
  <si>
    <t>a) Räumlichkeiten</t>
  </si>
  <si>
    <t>b) Angebot und Angebotsveränderungen</t>
  </si>
  <si>
    <t xml:space="preserve"> Unterschrift (SJR)</t>
  </si>
  <si>
    <t>Datum</t>
  </si>
  <si>
    <t>PLZ/ Ort:</t>
  </si>
  <si>
    <t>Es handelt sich um eigene Räumlichkeiten:</t>
  </si>
  <si>
    <t>ja, Eigentum.</t>
  </si>
  <si>
    <t>nein, angemietet.</t>
  </si>
  <si>
    <r>
      <t>am</t>
    </r>
    <r>
      <rPr>
        <sz val="9"/>
        <rFont val="Arial"/>
        <family val="2"/>
      </rPr>
      <t xml:space="preserve"> (Datum)
</t>
    </r>
    <r>
      <rPr>
        <b/>
        <sz val="9"/>
        <rFont val="Arial"/>
        <family val="2"/>
      </rPr>
      <t xml:space="preserve">für </t>
    </r>
    <r>
      <rPr>
        <sz val="9"/>
        <rFont val="Arial"/>
        <family val="2"/>
      </rPr>
      <t>(Zweckbestimmung)</t>
    </r>
  </si>
  <si>
    <t>Rücklagen können nur für förderfähige Maßnahmen verwendet werden und sind gegenüber dem Jugendamt genehmigungspflichtig.</t>
  </si>
  <si>
    <t>Nicht aufgelöste Rücklagen werden nach Ablauf der 2 Jahre automatisch mit den laufenden Zuschüssen verrechnet oder ggf. zurückgefordert.</t>
  </si>
  <si>
    <t>Übersicht über die Verwendung von Rücklagen aus dem Betriebszuschuss</t>
  </si>
  <si>
    <t>Einnahmen-Überschuss-Rechnung</t>
  </si>
  <si>
    <t>Bedenken/ Hinweise:</t>
  </si>
  <si>
    <t>kameralistische Buchführung</t>
  </si>
  <si>
    <t>doppelte Buchführung</t>
  </si>
  <si>
    <t>Antrag für:</t>
  </si>
  <si>
    <t>Jugendverbandssatzung</t>
  </si>
  <si>
    <t>Auszug aus dem Vereinsregister</t>
  </si>
  <si>
    <t>Nachweis der Gemeinnützigkeit</t>
  </si>
  <si>
    <t>c) Unsere Organisationsgrundlagen haben sich geändert. Dem Antrag sind daher folgende
   Unterlagen beigefügt</t>
  </si>
  <si>
    <t>zusätzlich angemietete Räume.</t>
  </si>
  <si>
    <t>eigene Räume.</t>
  </si>
  <si>
    <t>keine festen Räumlichkeiten.</t>
  </si>
  <si>
    <t>Für die Realisierung unserer Angebote nutzen wir:</t>
  </si>
  <si>
    <t>Wir haben eine Geschäftsstelle in folgenden Räumlichkeiten:</t>
  </si>
  <si>
    <r>
      <t>Regelmäßiges Gruppenangebot</t>
    </r>
    <r>
      <rPr>
        <sz val="9"/>
        <rFont val="Arial"/>
        <family val="2"/>
      </rPr>
      <t xml:space="preserve">
Mind. 5 Teiln. / mind. 20 Wochen</t>
    </r>
  </si>
  <si>
    <r>
      <t>Veranstaltungen</t>
    </r>
    <r>
      <rPr>
        <sz val="10"/>
        <rFont val="Arial"/>
        <family val="2"/>
      </rPr>
      <t xml:space="preserve">
Mind. 10 Teiln. / </t>
    </r>
    <r>
      <rPr>
        <sz val="10"/>
        <color indexed="10"/>
        <rFont val="Arial"/>
        <family val="2"/>
      </rPr>
      <t>begrenzte</t>
    </r>
    <r>
      <rPr>
        <sz val="10"/>
        <rFont val="Arial"/>
        <family val="2"/>
      </rPr>
      <t xml:space="preserve"> Anzahl pro Jahr</t>
    </r>
  </si>
  <si>
    <r>
      <t>Projekte</t>
    </r>
    <r>
      <rPr>
        <sz val="10"/>
        <rFont val="Arial"/>
        <family val="2"/>
      </rPr>
      <t xml:space="preserve">
Mind. 5 Teiln.</t>
    </r>
  </si>
  <si>
    <r>
      <t>Wochenendfreizeiten</t>
    </r>
    <r>
      <rPr>
        <sz val="10"/>
        <rFont val="Arial"/>
        <family val="2"/>
      </rPr>
      <t xml:space="preserve">
Mind. 5 Teiln. </t>
    </r>
  </si>
  <si>
    <r>
      <t>Bandarbeit</t>
    </r>
    <r>
      <rPr>
        <sz val="10"/>
        <rFont val="Arial"/>
        <family val="2"/>
      </rPr>
      <t xml:space="preserve">
Mind. 3 Teiln. / mind. 20 Wochen</t>
    </r>
  </si>
  <si>
    <r>
      <t>Offene Angebote</t>
    </r>
    <r>
      <rPr>
        <sz val="10"/>
        <rFont val="Arial"/>
        <family val="2"/>
      </rPr>
      <t xml:space="preserve">
Mind. 10 Teiln. / mind. 20 Wochen</t>
    </r>
  </si>
  <si>
    <r>
      <t>Freizeiten als stadtweites Angebot</t>
    </r>
    <r>
      <rPr>
        <sz val="10"/>
        <rFont val="Arial"/>
        <family val="2"/>
      </rPr>
      <t xml:space="preserve">
Mind. 5 Teiln. / mind. 4- tägig</t>
    </r>
  </si>
  <si>
    <r>
      <t>Integrative Jugendarbeit</t>
    </r>
    <r>
      <rPr>
        <sz val="10"/>
        <rFont val="Arial"/>
        <family val="2"/>
      </rPr>
      <t xml:space="preserve">
Mind. 10 Teiln./mind.7-tägiger Gruppenaufenth.</t>
    </r>
  </si>
  <si>
    <r>
      <t>Internationale Jugendarbeit</t>
    </r>
    <r>
      <rPr>
        <sz val="10"/>
        <rFont val="Arial"/>
        <family val="2"/>
      </rPr>
      <t xml:space="preserve">
Mind. 5 Teiln./mind.7-tägiger Gruppenaufenth.</t>
    </r>
  </si>
  <si>
    <r>
      <t>Jugendbildungsveranstaltungen</t>
    </r>
    <r>
      <rPr>
        <sz val="10"/>
        <rFont val="Arial"/>
        <family val="2"/>
      </rPr>
      <t xml:space="preserve">
Mind. 5 Teiln. / mind. 5 Std. tgl.</t>
    </r>
  </si>
  <si>
    <t>Kontoinhaber/-in:</t>
  </si>
  <si>
    <t>Vermieter/-in
(nur bei angemieteten Räumlichkeiten):</t>
  </si>
  <si>
    <t>5 - 9 Teilnehmende</t>
  </si>
  <si>
    <t>10 - 14 Teilnehmende</t>
  </si>
  <si>
    <t>15 - 19 Teilnehmende</t>
  </si>
  <si>
    <t>20 und mehr Teilnehmende</t>
  </si>
  <si>
    <t>10 -49 Teilnehmende</t>
  </si>
  <si>
    <t>50 -99 Teilnehmende</t>
  </si>
  <si>
    <t>100-149 Teilnehmende</t>
  </si>
  <si>
    <t>150 und mehr Teilnehmende</t>
  </si>
  <si>
    <t>5-9 Teilnehmende</t>
  </si>
  <si>
    <t>10-19 Teilnehmende</t>
  </si>
  <si>
    <t>20-39 Teilnehmende</t>
  </si>
  <si>
    <t>mind. 10 Teilnehmende</t>
  </si>
  <si>
    <t>mehr als 50 Teilnehmende</t>
  </si>
  <si>
    <t>mind. 3 Teilnehmende</t>
  </si>
  <si>
    <t>10 - 19 Teilnehmende</t>
  </si>
  <si>
    <t>20 - 39 Teilnehmende</t>
  </si>
  <si>
    <t>40 und mehr Teilnehmende</t>
  </si>
  <si>
    <t>20 - 29 Teilnehmende</t>
  </si>
  <si>
    <t>30 - 39 Teilnehmende</t>
  </si>
  <si>
    <t>Wir haben keine Geschäftsstelle.</t>
  </si>
  <si>
    <t>(Mehrfachnennung möglich)</t>
  </si>
  <si>
    <r>
      <t xml:space="preserve">Der Berichtsbogen „Planung“ ist </t>
    </r>
    <r>
      <rPr>
        <b/>
        <sz val="11"/>
        <rFont val="Arial"/>
        <family val="2"/>
      </rPr>
      <t>nur</t>
    </r>
    <r>
      <rPr>
        <sz val="11"/>
        <rFont val="Arial"/>
        <family val="2"/>
      </rPr>
      <t xml:space="preserve"> </t>
    </r>
    <r>
      <rPr>
        <b/>
        <sz val="11"/>
        <rFont val="Arial"/>
        <family val="2"/>
      </rPr>
      <t>dann</t>
    </r>
    <r>
      <rPr>
        <sz val="11"/>
        <rFont val="Arial"/>
        <family val="2"/>
      </rPr>
      <t xml:space="preserve"> erforderlich, wenn im Berichtsbogen „IST“ mindestens 600 Punkte erreicht wurden oder wenn sich ihr Angebot absehbar verändert (in diesem Fall Erläuterung beifügen).</t>
    </r>
  </si>
  <si>
    <t>PLZ</t>
  </si>
  <si>
    <t>Ort</t>
  </si>
  <si>
    <t>Tragen Sie hier bitte den vollständigen rechtsverbindlichen Namen des Vereins und die offizielle Anschrift ein.</t>
  </si>
  <si>
    <t>Erklärungen</t>
  </si>
  <si>
    <t>Tragen Sie hier bitte Ihre Codierung ein, Beispiel: VBE-XXX-xxx</t>
  </si>
  <si>
    <t>Bitte tragen Sie hier ein wer für die Organisation unterschriftsberechtigt ist und teilen Sie mit worin sich diese begründet.</t>
  </si>
  <si>
    <t>Abweichende Postanschrift Ihrer Organisation:</t>
  </si>
  <si>
    <t>Verwendungsnachweis (VN) über eine städtische Zuwendung
Förderung der Jugendverbandsarbeit</t>
  </si>
  <si>
    <t>Abrechnungsjahr:</t>
  </si>
  <si>
    <t>die gemachten Angaben vollständig und richtig sind und dass nachträgliche Einnahmen von Dritten unverzüglich mitgeteilt werden,</t>
  </si>
  <si>
    <t>erhobene Sozialdaten entsprechend § 61 Abs. 3 Sozialgesetzbuch VIII geschützt wurden,</t>
  </si>
  <si>
    <t>Ansprechperson bei Rückfragen zum Verwendungsnachweis</t>
  </si>
  <si>
    <r>
      <t xml:space="preserve">Tragen Sie hier bitte eine Postanschrift der Organisation ein, wenn Bescheide, Festsetzungen und Informationsschreiben etc. an eine </t>
    </r>
    <r>
      <rPr>
        <b/>
        <sz val="10"/>
        <rFont val="Arial"/>
        <family val="2"/>
      </rPr>
      <t>abweichende</t>
    </r>
    <r>
      <rPr>
        <sz val="10"/>
        <color rgb="FFFF0000"/>
        <rFont val="Arial"/>
        <family val="2"/>
      </rPr>
      <t xml:space="preserve"> Adresse geschickt werden sollen</t>
    </r>
  </si>
  <si>
    <t>die geförderte Jugendarbeit von ausgebildeten Jugendleiterinnen und -leitern und/oder pädagogischen Fachkräften ausgeführt wurde,</t>
  </si>
  <si>
    <t>Der Zuschuss wurde zweckentsprechend verwendet. Es wird bestätigt, dass die Ausgaben notwendig waren. Alle Nebenbestimmungen (z. B. Auflagen, Bedingungen) und die Fördergrundsätze wurden eingehalten.</t>
  </si>
  <si>
    <t xml:space="preserve">die Allgemeinen Nebenbestimmungen der Landeshauptstadt Stuttgart im Sinne von §36 Verwaltungs-verfahrensgesesetzes eingehalten wurden, sofern keine abweichenden Regelungen beschlossen wurden, </t>
  </si>
  <si>
    <t>der Schutzauftrag bei Kindeswohlfährdung entsprechend § 8 a Achtes Buch Sozialgesetzbuch (SGB VIII) wahrgenommen wurde,</t>
  </si>
  <si>
    <t>Als Mitglieder (unter 27 Jahren) im Sinne dieser Richtlinie gelten nur:
- Stuttgarter Mitglieder nach der Vereinssatzung;
- Stuttgarter Verbandsangehörige, die einen regelmäßigen Vereinsbeitrag entrichten;
- Stuttgarter Jugendliche, die regelmäßig an Aktivitäten des Jugendverbands teilnehmen;
- Auswärtige (bis zum 27. Geburtstag), die eine der o. g. Voraussetzungen erfüllen und ihren ständigen Arbeits- oder Ausbildungsplatz in Stuttgart haben.
Im Berichtsbogen dürfen ebenfalls nur o. g. Stuttgarter Mitglieder i.S. der Förderrichtlinie berücksichtigt werden!</t>
  </si>
  <si>
    <t>Anschrift
Kontoinhaber/-in:
(Straße Nr, PLZ, Ort)</t>
  </si>
  <si>
    <t xml:space="preserve">Max. Anzahl Veranst.: </t>
  </si>
  <si>
    <t>Anzahl anerkannte Mitglieder:</t>
  </si>
  <si>
    <r>
      <t>rechtsverbindliche Unterschrift</t>
    </r>
    <r>
      <rPr>
        <i/>
        <sz val="9"/>
        <rFont val="Arial"/>
        <family val="2"/>
      </rPr>
      <t xml:space="preserve">
(bitte in Druckbuchstaben wiederholen)</t>
    </r>
  </si>
  <si>
    <t>Bei jeder Änderung notwendig bzw. alle 3 Jahre sind die Unterlagen einzureichen.</t>
  </si>
  <si>
    <t>Die Zahl der förderfähigen Mitglieder stimmt</t>
  </si>
  <si>
    <t>d) Allgemeine Unterstützungsleistung (VBU)</t>
  </si>
  <si>
    <t>überein</t>
  </si>
  <si>
    <t>Gebäudeunterhaltung</t>
  </si>
  <si>
    <t>Miete</t>
  </si>
  <si>
    <t>Mittel aus Rettungsschirmen</t>
  </si>
  <si>
    <t>Zuschüsse Land</t>
  </si>
  <si>
    <t>Zuschüsse Bund</t>
  </si>
  <si>
    <t>Eigenmittel:</t>
  </si>
  <si>
    <t>Spenden</t>
  </si>
  <si>
    <t>Eigenkapital</t>
  </si>
  <si>
    <t xml:space="preserve">Entgelte und Teilnahmebeiträge   </t>
  </si>
  <si>
    <t>sonstige Einnahmen</t>
  </si>
  <si>
    <t>Summe Einnahmen</t>
  </si>
  <si>
    <t>Verwaltung</t>
  </si>
  <si>
    <t>Summe Ausgaben</t>
  </si>
  <si>
    <t>Saldo (Einnahmen minus Ausgaben)</t>
  </si>
  <si>
    <t>Sonstige Ausgaben (bitte erläutern):</t>
  </si>
  <si>
    <t>Erstattung von Ausfall-/ Stornokosten</t>
  </si>
  <si>
    <t>Programm-/ Betriebsausgaben (z.B. Bastelmaterial)</t>
  </si>
  <si>
    <t>Bewirtschaftung (Heizung, Reinigung etc.)</t>
  </si>
  <si>
    <t>Einrichtung (Unterhaltung u. Ersatzbeschaffung)</t>
  </si>
  <si>
    <t>Sonstige Zuschüsse (z.B. EU, KVJS u.a.)</t>
  </si>
  <si>
    <t>Erstattungen (z.B. Versicherungen, U1-/U2-Umlage)</t>
  </si>
  <si>
    <t>Zuschüsse anderer Ämter der Stadt Stuttgart</t>
  </si>
  <si>
    <t>Personalausgaben</t>
  </si>
  <si>
    <r>
      <t xml:space="preserve">Verwaltung der Mittel des Trägers </t>
    </r>
    <r>
      <rPr>
        <sz val="9"/>
        <rFont val="Arial"/>
        <family val="2"/>
      </rPr>
      <t>(Buchführungssystem):</t>
    </r>
  </si>
  <si>
    <t>a) Erträge</t>
  </si>
  <si>
    <t>b) Ausgaben</t>
  </si>
  <si>
    <r>
      <t>c) Erläuterungen zur Finanzdarstellung</t>
    </r>
    <r>
      <rPr>
        <b/>
        <sz val="8"/>
        <rFont val="Arial"/>
        <family val="2"/>
      </rPr>
      <t/>
    </r>
  </si>
  <si>
    <t>nicht überein</t>
  </si>
  <si>
    <t>Zum 01.10. gemeldet wurden:</t>
  </si>
  <si>
    <t>Nachweis der Unterschriftsberechtigung</t>
  </si>
  <si>
    <t>Unterschriftsberechtigt sind folgende Personen:</t>
  </si>
  <si>
    <t>Die Angaben im Verwendungsnachweis sind – soweit hier bekannt – richtig und die Angaben im Berichtsbogen sind plausibel.</t>
  </si>
  <si>
    <t>die Leitlinien der Kinder- und Jugendhilfe zur geschlechtersensiblen Arbeit mit Mädchen*, Jungen* und lsbttiq-Kindern und –Jugendlichen in Stuttgart in der Arbeit berücksichtigt werden.</t>
  </si>
  <si>
    <t>Maßnahmen, die zur substanziellen Verbesserung beitragen</t>
  </si>
  <si>
    <t>Ausgaben, die bei der Nutzung der Immobilie anfallen, z.B. laufende Ausgaben für Wasser, Strom, Heizung, Reinigung, etc.</t>
  </si>
  <si>
    <t>z.B. Wartung, Inspektion, Instandsetzung, Ersatzbeschaffung</t>
  </si>
  <si>
    <t>gesetzliche*r Vertreter*in der Organisation</t>
  </si>
  <si>
    <t>Geben Sie den*die gesetzliche*n Vertreter*in des Vereins (Vorstand) namentlich an und deren*dessen Erreichbarkeit.</t>
  </si>
  <si>
    <t>Geben Sie hier bitte den Namen der Ansprechperson für Rückfragen zum Verwendungsnachweis ein und deren/dessen Erreichbarkeit.</t>
  </si>
  <si>
    <t>VBE-xxx-001</t>
  </si>
  <si>
    <r>
      <t>Coronabedingte Einnahmen (</t>
    </r>
    <r>
      <rPr>
        <b/>
        <sz val="10"/>
        <rFont val="Arial"/>
        <family val="2"/>
      </rPr>
      <t>bitte erläutern</t>
    </r>
    <r>
      <rPr>
        <sz val="10"/>
        <rFont val="Arial"/>
        <family val="2"/>
      </rPr>
      <t>):</t>
    </r>
  </si>
  <si>
    <t>(Darstellung eventueller Besonderheiten in der Finanzierung, insbesondere Erläuterung zu coronabedingten Einnahmen/ Ausgaben oder zweckgebundenen Spenden)</t>
  </si>
  <si>
    <t>VBU-Zuschuss an den Stadtjugendring</t>
  </si>
  <si>
    <r>
      <t>Zuschüsse Jugendamt der Stadt Stuttgart (</t>
    </r>
    <r>
      <rPr>
        <b/>
        <sz val="10"/>
        <rFont val="Arial"/>
        <family val="2"/>
      </rPr>
      <t>VBE</t>
    </r>
    <r>
      <rPr>
        <sz val="10"/>
        <rFont val="Arial"/>
        <family val="2"/>
      </rPr>
      <t>)</t>
    </r>
  </si>
  <si>
    <r>
      <t>Zuschüsse Jugendamt Stuttgart für Unterstützungsleistungen (</t>
    </r>
    <r>
      <rPr>
        <b/>
        <sz val="10"/>
        <rFont val="Arial"/>
        <family val="2"/>
      </rPr>
      <t>VBU</t>
    </r>
    <r>
      <rPr>
        <sz val="10"/>
        <rFont val="Arial"/>
        <family val="2"/>
      </rPr>
      <t>)</t>
    </r>
  </si>
  <si>
    <t>(Rückgabe bis 31.03.
an den Stadtjugendring Stuttgart e.V., Burgenlandstraße 15 in 70469 Stuttgart)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</si>
</sst>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_-* #,##0.00\ &quot;DM&quot;_-;\-* #,##0.00\ &quot;DM&quot;_-;_-* &quot;-&quot;??\ &quot;DM&quot;_-;_-@_-"/>
    <numFmt numFmtId="165" formatCode="_-* #,##0.00\ _D_M_-;\-* #,##0.00\ _D_M_-;_-* &quot;-&quot;??\ _D_M_-;_-@_-"/>
    <numFmt numFmtId="166" formatCode="_-* #,##0\ _D_M_-;\-* #,##0\ _D_M_-;_-* &quot;-&quot;??\ _D_M_-;_-@_-"/>
    <numFmt numFmtId="167" formatCode="_-* #,##0.00\ [$€-407]_-;\-* #,##0.00\ [$€-407]_-;_-* &quot;-&quot;??\ [$€-407]_-;_-@_-"/>
  </numFmts>
  <fonts count="40" x14ac:knownFonts="1">
    <font>
      <sz val="10"/>
      <name val="Arial"/>
    </font>
    <font>
      <sz val="10"/>
      <name val="Arial"/>
      <family val="2"/>
    </font>
    <font>
      <b/>
      <sz val="10"/>
      <name val="Arial"/>
      <family val="2"/>
    </font>
    <font>
      <b/>
      <sz val="16"/>
      <name val="Arial"/>
      <family val="2"/>
    </font>
    <font>
      <sz val="9"/>
      <name val="Arial"/>
      <family val="2"/>
    </font>
    <font>
      <b/>
      <sz val="9"/>
      <name val="Arial"/>
      <family val="2"/>
    </font>
    <font>
      <sz val="8"/>
      <name val="Arial"/>
      <family val="2"/>
    </font>
    <font>
      <b/>
      <sz val="8"/>
      <name val="Arial"/>
      <family val="2"/>
    </font>
    <font>
      <b/>
      <sz val="11"/>
      <name val="Arial"/>
      <family val="2"/>
    </font>
    <font>
      <sz val="10"/>
      <name val="Arial"/>
      <family val="2"/>
    </font>
    <font>
      <b/>
      <sz val="10"/>
      <color indexed="9"/>
      <name val="Arial"/>
      <family val="2"/>
    </font>
    <font>
      <b/>
      <u/>
      <sz val="10"/>
      <name val="Arial"/>
      <family val="2"/>
    </font>
    <font>
      <u/>
      <sz val="10"/>
      <name val="Arial"/>
      <family val="2"/>
    </font>
    <font>
      <sz val="8"/>
      <color indexed="81"/>
      <name val="Tahoma"/>
      <family val="2"/>
    </font>
    <font>
      <b/>
      <sz val="8"/>
      <color indexed="81"/>
      <name val="Tahoma"/>
      <family val="2"/>
    </font>
    <font>
      <b/>
      <sz val="10"/>
      <color indexed="55"/>
      <name val="Arial"/>
      <family val="2"/>
    </font>
    <font>
      <sz val="10"/>
      <color indexed="55"/>
      <name val="Arial"/>
      <family val="2"/>
    </font>
    <font>
      <sz val="10"/>
      <color indexed="10"/>
      <name val="Arial"/>
      <family val="2"/>
    </font>
    <font>
      <sz val="10"/>
      <color indexed="12"/>
      <name val="Arial"/>
      <family val="2"/>
    </font>
    <font>
      <sz val="9"/>
      <color indexed="12"/>
      <name val="Arial"/>
      <family val="2"/>
    </font>
    <font>
      <sz val="8"/>
      <name val="Arial"/>
      <family val="2"/>
    </font>
    <font>
      <sz val="9"/>
      <name val="Arial"/>
      <family val="2"/>
    </font>
    <font>
      <sz val="9"/>
      <color indexed="57"/>
      <name val="Arial"/>
      <family val="2"/>
    </font>
    <font>
      <sz val="9"/>
      <color indexed="17"/>
      <name val="Arial"/>
      <family val="2"/>
    </font>
    <font>
      <sz val="12"/>
      <name val="Arial"/>
      <family val="2"/>
    </font>
    <font>
      <sz val="9"/>
      <color indexed="81"/>
      <name val="Tahoma"/>
      <family val="2"/>
    </font>
    <font>
      <i/>
      <sz val="9"/>
      <name val="Arial"/>
      <family val="2"/>
    </font>
    <font>
      <b/>
      <i/>
      <sz val="11"/>
      <name val="Arial"/>
      <family val="2"/>
    </font>
    <font>
      <sz val="11"/>
      <name val="Arial"/>
      <family val="2"/>
    </font>
    <font>
      <sz val="9"/>
      <color indexed="81"/>
      <name val="Segoe UI"/>
      <family val="2"/>
    </font>
    <font>
      <b/>
      <sz val="9"/>
      <color indexed="81"/>
      <name val="Segoe UI"/>
      <family val="2"/>
    </font>
    <font>
      <b/>
      <u/>
      <sz val="9"/>
      <name val="Arial"/>
      <family val="2"/>
    </font>
    <font>
      <b/>
      <u/>
      <sz val="11"/>
      <name val="Arial"/>
      <family val="2"/>
    </font>
    <font>
      <b/>
      <sz val="12"/>
      <name val="Arial"/>
      <family val="2"/>
    </font>
    <font>
      <sz val="10"/>
      <color rgb="FFFF0000"/>
      <name val="Arial"/>
      <family val="2"/>
    </font>
    <font>
      <b/>
      <sz val="10"/>
      <color rgb="FFFF0000"/>
      <name val="Arial"/>
      <family val="2"/>
    </font>
    <font>
      <sz val="10"/>
      <color rgb="FF00B0F0"/>
      <name val="Arial"/>
      <family val="2"/>
    </font>
    <font>
      <sz val="9"/>
      <color rgb="FF00B0F0"/>
      <name val="Arial"/>
      <family val="2"/>
    </font>
    <font>
      <i/>
      <sz val="10"/>
      <name val="Arial"/>
      <family val="2"/>
    </font>
    <font>
      <b/>
      <sz val="12"/>
      <color indexed="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indexed="41"/>
        <bgColor indexed="64"/>
      </patternFill>
    </fill>
  </fills>
  <borders count="4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top/>
      <bottom style="dotted">
        <color indexed="55"/>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tted">
        <color indexed="22"/>
      </bottom>
      <diagonal/>
    </border>
    <border>
      <left style="thin">
        <color indexed="64"/>
      </left>
      <right/>
      <top style="thin">
        <color indexed="64"/>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thin">
        <color indexed="64"/>
      </top>
      <bottom/>
      <diagonal/>
    </border>
    <border>
      <left/>
      <right/>
      <top/>
      <bottom style="thick">
        <color theme="0" tint="-0.499984740745262"/>
      </bottom>
      <diagonal/>
    </border>
    <border>
      <left/>
      <right/>
      <top style="thick">
        <color theme="0" tint="-0.499984740745262"/>
      </top>
      <bottom/>
      <diagonal/>
    </border>
    <border>
      <left/>
      <right/>
      <top style="thin">
        <color auto="1"/>
      </top>
      <bottom style="double">
        <color auto="1"/>
      </bottom>
      <diagonal/>
    </border>
    <border>
      <left/>
      <right/>
      <top/>
      <bottom style="dotted">
        <color auto="1"/>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274">
    <xf numFmtId="0" fontId="0" fillId="0" borderId="0" xfId="0"/>
    <xf numFmtId="0" fontId="0" fillId="0" borderId="0" xfId="0" applyAlignment="1">
      <alignment vertical="center"/>
    </xf>
    <xf numFmtId="0" fontId="0" fillId="0" borderId="0" xfId="0"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9"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 fillId="0" borderId="0" xfId="0" quotePrefix="1" applyFont="1" applyAlignment="1" applyProtection="1">
      <alignment horizontal="right" vertical="top"/>
      <protection hidden="1"/>
    </xf>
    <xf numFmtId="0" fontId="17"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1" fillId="0" borderId="3" xfId="0" applyFont="1" applyBorder="1" applyAlignment="1">
      <alignment vertical="center"/>
    </xf>
    <xf numFmtId="0" fontId="21" fillId="0" borderId="0" xfId="0" applyFont="1" applyAlignment="1">
      <alignment vertical="center" wrapText="1"/>
    </xf>
    <xf numFmtId="0" fontId="9" fillId="0" borderId="0" xfId="0" applyFont="1" applyAlignment="1" applyProtection="1">
      <alignment horizontal="left" vertical="center" wrapText="1"/>
      <protection hidden="1"/>
    </xf>
    <xf numFmtId="0" fontId="0" fillId="0" borderId="0" xfId="0" applyAlignment="1" applyProtection="1">
      <alignment vertical="top"/>
      <protection hidden="1"/>
    </xf>
    <xf numFmtId="0" fontId="28"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0" xfId="0" applyAlignment="1" applyProtection="1">
      <alignment vertical="center"/>
      <protection hidden="1"/>
    </xf>
    <xf numFmtId="49" fontId="0" fillId="0" borderId="0" xfId="0" applyNumberFormat="1" applyAlignment="1" applyProtection="1">
      <alignment horizontal="left" vertical="center"/>
      <protection hidden="1"/>
    </xf>
    <xf numFmtId="0" fontId="6"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vertical="center"/>
      <protection hidden="1"/>
    </xf>
    <xf numFmtId="0" fontId="0" fillId="0" borderId="0" xfId="0" applyAlignment="1" applyProtection="1">
      <alignment horizontal="left" vertical="center"/>
      <protection hidden="1"/>
    </xf>
    <xf numFmtId="0" fontId="9" fillId="0" borderId="0" xfId="0" applyFont="1" applyAlignment="1" applyProtection="1">
      <alignment horizontal="right" vertical="center"/>
      <protection hidden="1"/>
    </xf>
    <xf numFmtId="0" fontId="9" fillId="0" borderId="0" xfId="0" applyFont="1" applyAlignment="1" applyProtection="1">
      <alignment wrapText="1"/>
      <protection hidden="1"/>
    </xf>
    <xf numFmtId="0" fontId="9" fillId="0" borderId="0" xfId="0" applyFont="1" applyAlignment="1" applyProtection="1">
      <alignment vertical="top" wrapText="1"/>
      <protection hidden="1"/>
    </xf>
    <xf numFmtId="0" fontId="1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horizontal="center" vertical="top" wrapText="1"/>
      <protection hidden="1"/>
    </xf>
    <xf numFmtId="0" fontId="6" fillId="0" borderId="0" xfId="0" applyFont="1" applyAlignment="1" applyProtection="1">
      <alignment horizontal="right" vertical="center"/>
      <protection hidden="1"/>
    </xf>
    <xf numFmtId="0" fontId="0" fillId="0" borderId="0" xfId="0" applyProtection="1">
      <protection hidden="1"/>
    </xf>
    <xf numFmtId="0" fontId="24" fillId="2" borderId="0" xfId="0" applyFont="1" applyFill="1" applyAlignment="1" applyProtection="1">
      <alignment horizontal="center" vertical="center"/>
      <protection locked="0"/>
    </xf>
    <xf numFmtId="0" fontId="9"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left" vertical="center"/>
    </xf>
    <xf numFmtId="0" fontId="11" fillId="0" borderId="0" xfId="0" applyFont="1" applyAlignment="1">
      <alignment vertical="center"/>
    </xf>
    <xf numFmtId="0" fontId="5" fillId="0" borderId="5" xfId="0" applyFont="1" applyBorder="1" applyAlignment="1">
      <alignment horizontal="center" vertical="center" wrapText="1"/>
    </xf>
    <xf numFmtId="0" fontId="9" fillId="0" borderId="0" xfId="0" applyFont="1" applyAlignment="1">
      <alignment horizontal="left" vertical="center"/>
    </xf>
    <xf numFmtId="0" fontId="5" fillId="0" borderId="6" xfId="0" applyFont="1" applyBorder="1" applyAlignment="1">
      <alignment horizontal="center" vertical="center" wrapText="1"/>
    </xf>
    <xf numFmtId="44" fontId="4" fillId="0" borderId="7" xfId="3" applyFont="1" applyBorder="1" applyAlignment="1" applyProtection="1">
      <alignment vertical="center"/>
      <protection locked="0"/>
    </xf>
    <xf numFmtId="44" fontId="4" fillId="0" borderId="8" xfId="3" applyFont="1" applyBorder="1" applyAlignment="1" applyProtection="1">
      <alignment vertical="center"/>
      <protection locked="0"/>
    </xf>
    <xf numFmtId="44" fontId="4" fillId="0" borderId="9" xfId="3" applyFont="1" applyBorder="1" applyAlignment="1" applyProtection="1">
      <alignment vertical="center"/>
      <protection locked="0"/>
    </xf>
    <xf numFmtId="44" fontId="4" fillId="0" borderId="10" xfId="3" applyFont="1" applyBorder="1" applyAlignment="1" applyProtection="1">
      <alignment vertical="center"/>
      <protection locked="0"/>
    </xf>
    <xf numFmtId="0" fontId="6" fillId="2" borderId="0" xfId="0" applyFont="1" applyFill="1" applyAlignment="1">
      <alignment vertical="center"/>
    </xf>
    <xf numFmtId="0" fontId="9" fillId="2" borderId="0" xfId="0" applyFont="1" applyFill="1" applyAlignment="1">
      <alignment vertical="center"/>
    </xf>
    <xf numFmtId="0" fontId="31"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top" wrapText="1"/>
    </xf>
    <xf numFmtId="0" fontId="33" fillId="2" borderId="4" xfId="0" applyFont="1" applyFill="1" applyBorder="1" applyAlignment="1" applyProtection="1">
      <alignment horizontal="left" vertical="center"/>
      <protection locked="0"/>
    </xf>
    <xf numFmtId="49" fontId="9" fillId="0" borderId="0" xfId="0" applyNumberFormat="1" applyFont="1" applyAlignment="1" applyProtection="1">
      <alignment horizontal="center" vertical="center" wrapText="1"/>
      <protection hidden="1"/>
    </xf>
    <xf numFmtId="0" fontId="9" fillId="0" borderId="0" xfId="0" applyFont="1" applyAlignment="1" applyProtection="1">
      <alignment horizontal="right" vertical="center" wrapText="1"/>
      <protection hidden="1"/>
    </xf>
    <xf numFmtId="0" fontId="16" fillId="0" borderId="0" xfId="0" applyFont="1" applyAlignment="1" applyProtection="1">
      <alignment horizontal="left" vertical="center" wrapText="1"/>
      <protection hidden="1"/>
    </xf>
    <xf numFmtId="0" fontId="8" fillId="0" borderId="0" xfId="0" applyFont="1" applyAlignment="1" applyProtection="1">
      <alignment horizontal="right" vertical="center" wrapText="1"/>
      <protection hidden="1"/>
    </xf>
    <xf numFmtId="0" fontId="27"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0" fillId="0" borderId="41" xfId="0" applyBorder="1" applyAlignment="1" applyProtection="1">
      <alignment vertical="center"/>
      <protection hidden="1"/>
    </xf>
    <xf numFmtId="0" fontId="9" fillId="0" borderId="41" xfId="0" applyFont="1" applyBorder="1" applyAlignment="1" applyProtection="1">
      <alignment vertical="center"/>
      <protection hidden="1"/>
    </xf>
    <xf numFmtId="0" fontId="9" fillId="0" borderId="0" xfId="0" applyFont="1" applyAlignment="1" applyProtection="1">
      <alignment horizontal="left"/>
      <protection hidden="1"/>
    </xf>
    <xf numFmtId="0" fontId="28" fillId="0" borderId="0" xfId="0" applyFont="1" applyAlignment="1" applyProtection="1">
      <alignment horizontal="center" vertical="center"/>
      <protection hidden="1"/>
    </xf>
    <xf numFmtId="49" fontId="9" fillId="0" borderId="0" xfId="0" applyNumberFormat="1" applyFont="1" applyAlignment="1">
      <alignment horizontal="left" vertical="center" wrapText="1"/>
    </xf>
    <xf numFmtId="0" fontId="4" fillId="0" borderId="0" xfId="0" applyFont="1" applyAlignment="1">
      <alignment horizontal="left" vertical="center" wrapText="1"/>
    </xf>
    <xf numFmtId="164" fontId="9" fillId="0" borderId="4" xfId="2" applyFont="1" applyFill="1" applyBorder="1" applyAlignment="1" applyProtection="1">
      <alignment horizontal="left" vertical="center"/>
    </xf>
    <xf numFmtId="0" fontId="34" fillId="0" borderId="0" xfId="0" applyFont="1" applyAlignment="1" applyProtection="1">
      <alignment vertical="center"/>
      <protection hidden="1"/>
    </xf>
    <xf numFmtId="0" fontId="35"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6" fillId="0" borderId="0" xfId="0" applyFont="1" applyAlignment="1">
      <alignment horizontal="left" vertical="center"/>
    </xf>
    <xf numFmtId="0" fontId="5" fillId="0" borderId="35" xfId="0" applyFont="1" applyBorder="1" applyAlignment="1">
      <alignment vertical="center"/>
    </xf>
    <xf numFmtId="0" fontId="2" fillId="2" borderId="35" xfId="0" applyFont="1" applyFill="1" applyBorder="1" applyAlignment="1" applyProtection="1">
      <alignment horizontal="center" vertical="center"/>
      <protection locked="0"/>
    </xf>
    <xf numFmtId="0" fontId="4" fillId="0" borderId="35" xfId="0" applyFont="1" applyBorder="1" applyAlignment="1">
      <alignment vertical="center" wrapText="1"/>
    </xf>
    <xf numFmtId="0" fontId="2" fillId="6" borderId="35" xfId="0" applyFont="1" applyFill="1" applyBorder="1" applyAlignment="1" applyProtection="1">
      <alignment horizontal="center" vertical="center"/>
      <protection locked="0"/>
    </xf>
    <xf numFmtId="0" fontId="4" fillId="0" borderId="20" xfId="0" applyFont="1" applyBorder="1" applyAlignment="1">
      <alignment vertical="center"/>
    </xf>
    <xf numFmtId="0" fontId="4" fillId="0" borderId="20" xfId="0" applyFont="1" applyBorder="1" applyAlignment="1">
      <alignmen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21" fillId="0" borderId="3" xfId="0" applyFont="1" applyBorder="1" applyAlignment="1">
      <alignment vertical="center" wrapText="1"/>
    </xf>
    <xf numFmtId="0" fontId="19" fillId="0" borderId="20" xfId="0" applyFont="1" applyBorder="1" applyAlignment="1">
      <alignment vertical="center"/>
    </xf>
    <xf numFmtId="0" fontId="19" fillId="0" borderId="20" xfId="0" applyFont="1" applyBorder="1" applyAlignment="1">
      <alignment vertical="center" wrapText="1"/>
    </xf>
    <xf numFmtId="0" fontId="4" fillId="0" borderId="0" xfId="0" applyFont="1" applyAlignment="1">
      <alignment vertical="center" wrapText="1"/>
    </xf>
    <xf numFmtId="0" fontId="19" fillId="0" borderId="0" xfId="0" applyFont="1" applyAlignment="1">
      <alignment vertical="center" wrapText="1"/>
    </xf>
    <xf numFmtId="0" fontId="5" fillId="0" borderId="35" xfId="0" applyFont="1" applyBorder="1" applyAlignment="1">
      <alignment horizontal="left" vertical="center"/>
    </xf>
    <xf numFmtId="0" fontId="9" fillId="0" borderId="3" xfId="0" applyFont="1" applyBorder="1" applyAlignment="1">
      <alignment vertical="center"/>
    </xf>
    <xf numFmtId="0" fontId="22" fillId="0" borderId="20" xfId="0" applyFont="1" applyBorder="1" applyAlignment="1">
      <alignment vertical="center"/>
    </xf>
    <xf numFmtId="0" fontId="23" fillId="0" borderId="20" xfId="0" applyFont="1" applyBorder="1" applyAlignment="1">
      <alignment vertical="center"/>
    </xf>
    <xf numFmtId="0" fontId="9" fillId="0" borderId="36" xfId="0" applyFont="1" applyBorder="1" applyAlignment="1">
      <alignment vertical="center"/>
    </xf>
    <xf numFmtId="0" fontId="18" fillId="0" borderId="36" xfId="0" applyFont="1" applyBorder="1" applyAlignment="1">
      <alignment vertical="center"/>
    </xf>
    <xf numFmtId="0" fontId="9" fillId="0" borderId="37" xfId="0" applyFont="1" applyBorder="1" applyAlignment="1">
      <alignment vertical="center"/>
    </xf>
    <xf numFmtId="0" fontId="4" fillId="0" borderId="37" xfId="0" applyFont="1" applyBorder="1" applyAlignment="1">
      <alignment vertical="center"/>
    </xf>
    <xf numFmtId="0" fontId="4" fillId="0" borderId="36" xfId="0" applyFont="1" applyBorder="1" applyAlignment="1">
      <alignment vertical="center"/>
    </xf>
    <xf numFmtId="0" fontId="18" fillId="0" borderId="37" xfId="0" applyFont="1" applyBorder="1" applyAlignment="1">
      <alignment vertical="center"/>
    </xf>
    <xf numFmtId="0" fontId="19" fillId="0" borderId="37" xfId="0" applyFont="1" applyBorder="1" applyAlignment="1">
      <alignment vertical="center"/>
    </xf>
    <xf numFmtId="0" fontId="9" fillId="0" borderId="38" xfId="0" applyFont="1" applyBorder="1" applyAlignment="1">
      <alignment vertical="center"/>
    </xf>
    <xf numFmtId="0" fontId="4" fillId="0" borderId="39" xfId="0" applyFont="1" applyBorder="1" applyAlignment="1">
      <alignment vertical="center" wrapText="1"/>
    </xf>
    <xf numFmtId="0" fontId="0" fillId="0" borderId="38" xfId="0" applyBorder="1" applyAlignment="1">
      <alignment vertical="center"/>
    </xf>
    <xf numFmtId="0" fontId="4" fillId="0" borderId="13" xfId="0" applyFont="1" applyBorder="1" applyAlignment="1">
      <alignment vertical="center" wrapText="1"/>
    </xf>
    <xf numFmtId="0" fontId="36" fillId="0" borderId="40" xfId="0" applyFont="1" applyBorder="1" applyAlignment="1">
      <alignment vertical="center"/>
    </xf>
    <xf numFmtId="0" fontId="37" fillId="0" borderId="20" xfId="0" applyFont="1" applyBorder="1" applyAlignment="1">
      <alignment vertical="center" wrapText="1"/>
    </xf>
    <xf numFmtId="0" fontId="36" fillId="0" borderId="20" xfId="0" applyFont="1" applyBorder="1" applyAlignment="1">
      <alignment vertical="center"/>
    </xf>
    <xf numFmtId="0" fontId="0" fillId="8" borderId="1" xfId="0" applyFill="1" applyBorder="1" applyAlignment="1">
      <alignment vertical="center"/>
    </xf>
    <xf numFmtId="0" fontId="1" fillId="0" borderId="0" xfId="0" applyFont="1" applyAlignment="1" applyProtection="1">
      <alignment vertical="center"/>
      <protection hidden="1"/>
    </xf>
    <xf numFmtId="0" fontId="1"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26" fillId="0" borderId="0" xfId="0" applyFont="1" applyAlignment="1" applyProtection="1">
      <alignment vertical="center"/>
      <protection hidden="1"/>
    </xf>
    <xf numFmtId="0" fontId="34"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34" fillId="0" borderId="0" xfId="0" applyFont="1" applyAlignment="1" applyProtection="1">
      <alignment vertical="center" wrapText="1"/>
      <protection hidden="1"/>
    </xf>
    <xf numFmtId="0" fontId="34" fillId="0" borderId="0" xfId="0" applyFont="1" applyAlignment="1" applyProtection="1">
      <alignment horizontal="left" vertical="top" wrapText="1"/>
      <protection hidden="1"/>
    </xf>
    <xf numFmtId="0" fontId="27" fillId="5" borderId="5" xfId="0" applyFont="1" applyFill="1" applyBorder="1" applyAlignment="1" applyProtection="1">
      <alignment horizontal="center" vertical="center" wrapText="1"/>
      <protection locked="0"/>
    </xf>
    <xf numFmtId="0" fontId="2" fillId="6" borderId="5" xfId="0" applyFont="1" applyFill="1" applyBorder="1" applyAlignment="1" applyProtection="1">
      <alignment vertical="center" wrapText="1"/>
      <protection hidden="1"/>
    </xf>
    <xf numFmtId="0" fontId="28" fillId="6" borderId="5" xfId="0" applyFont="1" applyFill="1" applyBorder="1" applyAlignment="1" applyProtection="1">
      <alignment vertical="center"/>
      <protection hidden="1"/>
    </xf>
    <xf numFmtId="0" fontId="27" fillId="6" borderId="5" xfId="0" applyFont="1" applyFill="1" applyBorder="1" applyAlignment="1" applyProtection="1">
      <alignment horizontal="center" vertical="center" wrapText="1"/>
      <protection hidden="1"/>
    </xf>
    <xf numFmtId="0" fontId="34" fillId="0" borderId="0" xfId="0" applyFont="1" applyAlignment="1">
      <alignment horizontal="left" vertical="center" wrapText="1"/>
    </xf>
    <xf numFmtId="0" fontId="1" fillId="0" borderId="0" xfId="0" applyFont="1" applyAlignment="1" applyProtection="1">
      <alignment vertical="center" wrapText="1"/>
      <protection hidden="1"/>
    </xf>
    <xf numFmtId="0" fontId="4" fillId="0" borderId="0" xfId="0" applyFont="1" applyAlignment="1" applyProtection="1">
      <alignment vertical="center"/>
      <protection hidden="1"/>
    </xf>
    <xf numFmtId="0" fontId="9" fillId="0" borderId="0" xfId="0" applyFont="1" applyAlignment="1" applyProtection="1">
      <alignment horizontal="center" vertical="center" wrapText="1"/>
      <protection hidden="1"/>
    </xf>
    <xf numFmtId="0" fontId="33" fillId="0" borderId="0" xfId="4" applyFont="1" applyAlignment="1">
      <alignment horizontal="center" vertical="center"/>
    </xf>
    <xf numFmtId="0" fontId="1" fillId="0" borderId="0" xfId="4" applyAlignment="1">
      <alignment vertical="center"/>
    </xf>
    <xf numFmtId="0" fontId="39" fillId="0" borderId="0" xfId="4" applyFont="1" applyAlignment="1">
      <alignment horizontal="center" vertical="center"/>
    </xf>
    <xf numFmtId="0" fontId="6" fillId="0" borderId="0" xfId="4" applyFont="1" applyAlignment="1">
      <alignment horizontal="left" vertical="center"/>
    </xf>
    <xf numFmtId="0" fontId="34" fillId="0" borderId="0" xfId="0" applyFont="1" applyAlignment="1" applyProtection="1">
      <alignment horizontal="center" vertical="center" wrapText="1"/>
      <protection hidden="1"/>
    </xf>
    <xf numFmtId="165" fontId="16" fillId="0" borderId="0" xfId="1" applyFont="1" applyBorder="1" applyAlignment="1" applyProtection="1">
      <alignment horizontal="center" vertical="center" wrapText="1"/>
      <protection hidden="1"/>
    </xf>
    <xf numFmtId="0" fontId="38" fillId="0" borderId="0" xfId="0" applyFont="1" applyAlignment="1" applyProtection="1">
      <alignment horizontal="left" vertical="center"/>
      <protection hidden="1"/>
    </xf>
    <xf numFmtId="0" fontId="1" fillId="0" borderId="4" xfId="0" applyFont="1" applyBorder="1" applyAlignment="1" applyProtection="1">
      <alignment vertical="center"/>
      <protection hidden="1"/>
    </xf>
    <xf numFmtId="0" fontId="38" fillId="0" borderId="0" xfId="0" applyFont="1" applyAlignment="1" applyProtection="1">
      <alignment vertical="center"/>
      <protection hidden="1"/>
    </xf>
    <xf numFmtId="0" fontId="1" fillId="0" borderId="13" xfId="0" applyFont="1" applyBorder="1" applyAlignment="1" applyProtection="1">
      <alignment vertical="center"/>
      <protection hidden="1"/>
    </xf>
    <xf numFmtId="49" fontId="0" fillId="0" borderId="0" xfId="0" applyNumberFormat="1" applyAlignment="1">
      <alignment horizontal="left" vertical="center" wrapText="1"/>
    </xf>
    <xf numFmtId="49" fontId="1" fillId="0" borderId="0" xfId="0" applyNumberFormat="1" applyFont="1" applyAlignment="1">
      <alignment horizontal="right" vertical="center" wrapText="1"/>
    </xf>
    <xf numFmtId="49" fontId="9" fillId="0" borderId="0" xfId="0" applyNumberFormat="1" applyFont="1" applyAlignment="1">
      <alignment horizontal="right" vertical="center" wrapText="1"/>
    </xf>
    <xf numFmtId="0" fontId="9" fillId="0" borderId="0" xfId="0" applyFont="1" applyAlignment="1">
      <alignment horizontal="left" wrapText="1"/>
    </xf>
    <xf numFmtId="164" fontId="1" fillId="0" borderId="0" xfId="2" applyFont="1" applyFill="1" applyBorder="1" applyAlignment="1" applyProtection="1">
      <alignment horizontal="center" vertical="center"/>
    </xf>
    <xf numFmtId="0" fontId="1" fillId="0" borderId="0" xfId="0" applyFont="1" applyAlignment="1">
      <alignment vertical="center"/>
    </xf>
    <xf numFmtId="8" fontId="9" fillId="0" borderId="0" xfId="0" applyNumberFormat="1" applyFont="1" applyAlignment="1">
      <alignment vertical="center" wrapText="1"/>
    </xf>
    <xf numFmtId="49" fontId="0" fillId="0" borderId="0" xfId="0" applyNumberFormat="1" applyAlignment="1">
      <alignment horizontal="left" vertical="center"/>
    </xf>
    <xf numFmtId="0" fontId="2" fillId="3" borderId="43" xfId="0" applyFont="1" applyFill="1" applyBorder="1" applyAlignment="1" applyProtection="1">
      <alignment horizontal="left" vertical="center"/>
      <protection hidden="1"/>
    </xf>
    <xf numFmtId="44" fontId="2" fillId="3" borderId="43" xfId="5" applyFont="1" applyFill="1" applyBorder="1" applyAlignment="1" applyProtection="1">
      <alignment horizontal="center" vertical="center"/>
      <protection hidden="1"/>
    </xf>
    <xf numFmtId="0" fontId="2" fillId="3" borderId="35" xfId="0" applyFont="1" applyFill="1" applyBorder="1" applyAlignment="1" applyProtection="1">
      <alignment horizontal="left" vertical="center"/>
      <protection hidden="1"/>
    </xf>
    <xf numFmtId="0" fontId="2" fillId="3" borderId="22" xfId="0" applyFont="1" applyFill="1" applyBorder="1" applyAlignment="1" applyProtection="1">
      <alignment horizontal="left" vertical="center"/>
      <protection hidden="1"/>
    </xf>
    <xf numFmtId="44" fontId="2" fillId="3" borderId="2" xfId="5" applyFont="1" applyFill="1" applyBorder="1" applyAlignment="1" applyProtection="1">
      <alignment horizontal="center" vertical="center"/>
      <protection hidden="1"/>
    </xf>
    <xf numFmtId="44" fontId="2" fillId="3" borderId="35" xfId="5" applyFont="1" applyFill="1" applyBorder="1" applyAlignment="1" applyProtection="1">
      <alignment horizontal="center" vertical="center"/>
      <protection hidden="1"/>
    </xf>
    <xf numFmtId="0" fontId="38" fillId="7" borderId="13" xfId="0" applyFont="1" applyFill="1" applyBorder="1" applyAlignment="1" applyProtection="1">
      <alignment horizontal="left" vertical="center"/>
      <protection locked="0" hidden="1"/>
    </xf>
    <xf numFmtId="49" fontId="0" fillId="7" borderId="13" xfId="0" applyNumberFormat="1" applyFill="1" applyBorder="1" applyAlignment="1" applyProtection="1">
      <alignment horizontal="left" vertical="center" wrapText="1"/>
      <protection locked="0"/>
    </xf>
    <xf numFmtId="0" fontId="9" fillId="7" borderId="44" xfId="0" applyFont="1" applyFill="1" applyBorder="1" applyAlignment="1" applyProtection="1">
      <alignment horizontal="left" wrapText="1"/>
      <protection locked="0"/>
    </xf>
    <xf numFmtId="0" fontId="9" fillId="7" borderId="13" xfId="0" applyFont="1" applyFill="1" applyBorder="1" applyAlignment="1" applyProtection="1">
      <alignment horizontal="left" wrapText="1"/>
      <protection locked="0"/>
    </xf>
    <xf numFmtId="167" fontId="1" fillId="7" borderId="4" xfId="2" applyNumberFormat="1" applyFont="1" applyFill="1" applyBorder="1" applyAlignment="1" applyProtection="1">
      <alignment horizontal="center" vertical="center"/>
      <protection locked="0"/>
    </xf>
    <xf numFmtId="0" fontId="38" fillId="0" borderId="13" xfId="0" applyFont="1" applyBorder="1" applyAlignment="1" applyProtection="1">
      <alignment horizontal="left" vertical="center"/>
      <protection hidden="1"/>
    </xf>
    <xf numFmtId="0" fontId="32" fillId="0" borderId="0" xfId="0" applyFont="1" applyAlignment="1" applyProtection="1">
      <alignment horizontal="left" vertical="center"/>
      <protection hidden="1"/>
    </xf>
    <xf numFmtId="0" fontId="38" fillId="7" borderId="22" xfId="0" applyFont="1" applyFill="1" applyBorder="1" applyAlignment="1" applyProtection="1">
      <alignment horizontal="center" vertical="center" wrapText="1"/>
      <protection locked="0"/>
    </xf>
    <xf numFmtId="0" fontId="38" fillId="7" borderId="1" xfId="0" applyFont="1" applyFill="1" applyBorder="1" applyAlignment="1" applyProtection="1">
      <alignment horizontal="center" vertical="center" wrapText="1"/>
      <protection locked="0"/>
    </xf>
    <xf numFmtId="0" fontId="38" fillId="7" borderId="2"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hidden="1"/>
    </xf>
    <xf numFmtId="44" fontId="1" fillId="0" borderId="0" xfId="5" applyFont="1" applyFill="1" applyBorder="1" applyAlignment="1" applyProtection="1">
      <alignment horizontal="center" vertical="center"/>
      <protection hidden="1"/>
    </xf>
    <xf numFmtId="0" fontId="1" fillId="0" borderId="44" xfId="0" applyFont="1" applyBorder="1" applyAlignment="1" applyProtection="1">
      <alignment horizontal="left" vertical="center"/>
      <protection hidden="1"/>
    </xf>
    <xf numFmtId="0" fontId="1" fillId="0" borderId="13" xfId="0" applyFont="1" applyBorder="1" applyAlignment="1" applyProtection="1">
      <alignment horizontal="left" vertical="center"/>
      <protection hidden="1"/>
    </xf>
    <xf numFmtId="44" fontId="1" fillId="7" borderId="4" xfId="5" applyFont="1" applyFill="1" applyBorder="1" applyAlignment="1" applyProtection="1">
      <alignment horizontal="center" vertical="center"/>
      <protection locked="0"/>
    </xf>
    <xf numFmtId="44" fontId="1" fillId="7" borderId="13" xfId="5"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38" fillId="0" borderId="0" xfId="0" applyFont="1" applyAlignment="1" applyProtection="1">
      <alignment horizontal="left" vertical="center"/>
      <protection hidden="1"/>
    </xf>
    <xf numFmtId="0" fontId="9"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49" fontId="9" fillId="7" borderId="13"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hidden="1"/>
    </xf>
    <xf numFmtId="49" fontId="9" fillId="7" borderId="4" xfId="0" applyNumberFormat="1"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hidden="1"/>
    </xf>
    <xf numFmtId="0" fontId="6" fillId="7" borderId="4" xfId="0" applyFont="1" applyFill="1" applyBorder="1" applyAlignment="1" applyProtection="1">
      <alignment horizontal="left" vertical="center"/>
      <protection locked="0"/>
    </xf>
    <xf numFmtId="0" fontId="6" fillId="0" borderId="0" xfId="0" applyFont="1" applyAlignment="1" applyProtection="1">
      <alignment horizontal="right" vertical="center" wrapText="1"/>
      <protection hidden="1"/>
    </xf>
    <xf numFmtId="0" fontId="11"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9" fillId="7" borderId="0" xfId="0" applyFont="1" applyFill="1" applyAlignment="1" applyProtection="1">
      <alignment horizontal="left" wrapText="1"/>
      <protection locked="0"/>
    </xf>
    <xf numFmtId="0" fontId="9" fillId="7" borderId="4" xfId="0" applyFont="1" applyFill="1" applyBorder="1" applyAlignment="1" applyProtection="1">
      <alignment horizontal="center" wrapText="1"/>
      <protection locked="0"/>
    </xf>
    <xf numFmtId="0" fontId="16" fillId="0" borderId="0" xfId="0" applyFont="1" applyAlignment="1" applyProtection="1">
      <alignment horizontal="left" vertical="center" wrapText="1"/>
      <protection hidden="1"/>
    </xf>
    <xf numFmtId="49" fontId="1" fillId="0" borderId="12" xfId="0" applyNumberFormat="1" applyFont="1" applyBorder="1" applyAlignment="1">
      <alignment horizontal="right" vertical="center" wrapText="1"/>
    </xf>
    <xf numFmtId="49" fontId="9" fillId="0" borderId="12" xfId="0" applyNumberFormat="1" applyFont="1" applyBorder="1" applyAlignment="1">
      <alignment horizontal="right" vertical="center" wrapText="1"/>
    </xf>
    <xf numFmtId="49" fontId="0" fillId="7" borderId="4" xfId="0" applyNumberFormat="1" applyFill="1" applyBorder="1" applyAlignment="1" applyProtection="1">
      <alignment horizontal="left" vertical="center" wrapText="1"/>
      <protection locked="0"/>
    </xf>
    <xf numFmtId="0" fontId="11"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9" fillId="0" borderId="0" xfId="0" applyFont="1" applyAlignment="1">
      <alignment horizontal="left" vertical="center" wrapText="1"/>
    </xf>
    <xf numFmtId="166" fontId="9" fillId="7" borderId="11" xfId="1" applyNumberFormat="1" applyFont="1" applyFill="1" applyBorder="1" applyAlignment="1" applyProtection="1">
      <alignment horizontal="right" vertical="center" wrapText="1"/>
      <protection locked="0"/>
    </xf>
    <xf numFmtId="0" fontId="9" fillId="0" borderId="0" xfId="0" applyFont="1" applyAlignment="1" applyProtection="1">
      <alignment horizontal="left" vertical="center"/>
      <protection hidden="1"/>
    </xf>
    <xf numFmtId="0" fontId="38" fillId="0" borderId="0" xfId="0" applyFont="1" applyAlignment="1" applyProtection="1">
      <alignment horizontal="center" vertical="top" wrapText="1"/>
      <protection hidden="1"/>
    </xf>
    <xf numFmtId="49" fontId="9" fillId="0" borderId="12" xfId="0" applyNumberFormat="1" applyFont="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49" fontId="1" fillId="0" borderId="0" xfId="0" applyNumberFormat="1" applyFont="1" applyAlignment="1">
      <alignment horizontal="right" vertical="center" wrapText="1"/>
    </xf>
    <xf numFmtId="49" fontId="9" fillId="0" borderId="0" xfId="0" applyNumberFormat="1" applyFont="1" applyAlignment="1">
      <alignment horizontal="right" vertical="center" wrapText="1"/>
    </xf>
    <xf numFmtId="0" fontId="11" fillId="0" borderId="0" xfId="0" applyFont="1" applyAlignment="1" applyProtection="1">
      <alignment horizontal="left" vertical="top"/>
      <protection hidden="1"/>
    </xf>
    <xf numFmtId="0" fontId="1" fillId="0" borderId="12" xfId="0" applyFont="1" applyBorder="1" applyAlignment="1" applyProtection="1">
      <alignment horizontal="left" vertical="center"/>
      <protection hidden="1"/>
    </xf>
    <xf numFmtId="0" fontId="1" fillId="0" borderId="4" xfId="0" applyFont="1" applyBorder="1" applyAlignment="1" applyProtection="1">
      <alignment horizontal="left" vertical="center"/>
      <protection hidden="1"/>
    </xf>
    <xf numFmtId="0" fontId="1" fillId="0" borderId="0" xfId="0" applyFont="1" applyAlignment="1">
      <alignment horizontal="left" vertical="center" wrapText="1"/>
    </xf>
    <xf numFmtId="0" fontId="9" fillId="0" borderId="0" xfId="0" applyFont="1" applyAlignment="1" applyProtection="1">
      <alignment horizontal="left" vertical="top" wrapText="1"/>
      <protection hidden="1"/>
    </xf>
    <xf numFmtId="0" fontId="4" fillId="0" borderId="12" xfId="0" applyFont="1" applyBorder="1" applyAlignment="1" applyProtection="1">
      <alignment horizontal="center" vertical="top" wrapText="1"/>
      <protection hidden="1"/>
    </xf>
    <xf numFmtId="0" fontId="38" fillId="0" borderId="4" xfId="0" applyFont="1" applyBorder="1" applyAlignment="1" applyProtection="1">
      <alignment horizontal="left" vertical="center"/>
      <protection hidden="1"/>
    </xf>
    <xf numFmtId="0" fontId="38" fillId="7" borderId="4" xfId="0" applyFont="1" applyFill="1" applyBorder="1" applyAlignment="1" applyProtection="1">
      <alignment horizontal="left" vertical="center"/>
      <protection locked="0" hidden="1"/>
    </xf>
    <xf numFmtId="44" fontId="1" fillId="7" borderId="12" xfId="5" applyFont="1" applyFill="1" applyBorder="1" applyAlignment="1" applyProtection="1">
      <alignment horizontal="center" vertical="center"/>
      <protection locked="0"/>
    </xf>
    <xf numFmtId="0" fontId="15" fillId="0" borderId="0" xfId="0" applyFont="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locked="0"/>
    </xf>
    <xf numFmtId="0" fontId="15" fillId="0" borderId="12" xfId="0" applyFont="1" applyBorder="1" applyAlignment="1" applyProtection="1">
      <alignment horizontal="left" vertical="center" wrapText="1"/>
      <protection hidden="1"/>
    </xf>
    <xf numFmtId="0" fontId="16" fillId="0" borderId="0" xfId="0" applyFont="1" applyAlignment="1" applyProtection="1">
      <alignment horizontal="left" vertical="top" wrapText="1"/>
      <protection hidden="1"/>
    </xf>
    <xf numFmtId="0" fontId="15" fillId="0" borderId="42" xfId="0" applyFont="1" applyBorder="1" applyAlignment="1" applyProtection="1">
      <alignment horizontal="left" vertical="center" wrapText="1"/>
      <protection hidden="1"/>
    </xf>
    <xf numFmtId="0" fontId="15" fillId="7" borderId="4" xfId="0" applyFont="1" applyFill="1" applyBorder="1" applyAlignment="1" applyProtection="1">
      <alignment horizontal="left" vertical="center" wrapText="1"/>
      <protection locked="0"/>
    </xf>
    <xf numFmtId="0" fontId="9" fillId="7" borderId="4" xfId="0" applyFont="1" applyFill="1" applyBorder="1" applyAlignment="1" applyProtection="1">
      <alignment horizontal="center" vertical="top" wrapText="1"/>
      <protection locked="0"/>
    </xf>
    <xf numFmtId="0" fontId="1" fillId="0" borderId="0" xfId="0" applyFont="1" applyAlignment="1" applyProtection="1">
      <alignment horizontal="right" vertical="center" wrapText="1"/>
      <protection hidden="1"/>
    </xf>
    <xf numFmtId="0" fontId="16" fillId="7" borderId="44" xfId="0" applyFont="1" applyFill="1" applyBorder="1" applyAlignment="1" applyProtection="1">
      <alignment horizontal="center" vertical="center" wrapText="1"/>
      <protection locked="0" hidden="1"/>
    </xf>
    <xf numFmtId="0" fontId="2" fillId="6" borderId="18" xfId="0" applyFont="1" applyFill="1" applyBorder="1" applyAlignment="1" applyProtection="1">
      <alignment horizontal="right" vertical="center" wrapText="1"/>
      <protection hidden="1"/>
    </xf>
    <xf numFmtId="0" fontId="2" fillId="6" borderId="5" xfId="0" applyFont="1" applyFill="1" applyBorder="1" applyAlignment="1" applyProtection="1">
      <alignment horizontal="right" vertical="center" wrapText="1"/>
      <protection hidden="1"/>
    </xf>
    <xf numFmtId="0" fontId="33" fillId="6" borderId="15" xfId="0" applyFont="1" applyFill="1" applyBorder="1" applyAlignment="1" applyProtection="1">
      <alignment horizontal="center" vertical="center" wrapText="1"/>
      <protection hidden="1"/>
    </xf>
    <xf numFmtId="0" fontId="33" fillId="6" borderId="16" xfId="0" applyFont="1" applyFill="1" applyBorder="1" applyAlignment="1" applyProtection="1">
      <alignment horizontal="center" vertical="center" wrapText="1"/>
      <protection hidden="1"/>
    </xf>
    <xf numFmtId="0" fontId="33" fillId="6" borderId="17" xfId="0" applyFont="1" applyFill="1" applyBorder="1" applyAlignment="1" applyProtection="1">
      <alignment horizontal="center" vertical="center" wrapText="1"/>
      <protection hidden="1"/>
    </xf>
    <xf numFmtId="0" fontId="28" fillId="5" borderId="5" xfId="0" applyFont="1" applyFill="1" applyBorder="1" applyAlignment="1" applyProtection="1">
      <alignment horizontal="center" vertical="center"/>
      <protection locked="0"/>
    </xf>
    <xf numFmtId="0" fontId="28" fillId="5" borderId="19" xfId="0" applyFont="1" applyFill="1" applyBorder="1" applyAlignment="1" applyProtection="1">
      <alignment horizontal="center" vertical="center"/>
      <protection locked="0"/>
    </xf>
    <xf numFmtId="166" fontId="9" fillId="7" borderId="14" xfId="1" applyNumberFormat="1" applyFont="1" applyFill="1" applyBorder="1" applyAlignment="1" applyProtection="1">
      <alignment horizontal="center" vertical="center" wrapText="1"/>
      <protection locked="0"/>
    </xf>
    <xf numFmtId="0" fontId="26" fillId="0" borderId="3" xfId="0" applyFont="1" applyBorder="1" applyAlignment="1" applyProtection="1">
      <alignment horizontal="left" vertical="center" wrapText="1"/>
      <protection hidden="1"/>
    </xf>
    <xf numFmtId="0" fontId="2" fillId="2" borderId="21" xfId="4" applyFont="1" applyFill="1" applyBorder="1" applyAlignment="1" applyProtection="1">
      <alignment horizontal="center" vertical="center"/>
      <protection locked="0"/>
    </xf>
    <xf numFmtId="0" fontId="3" fillId="0" borderId="0" xfId="0" applyFont="1" applyAlignment="1">
      <alignment horizontal="left" vertical="center" wrapText="1"/>
    </xf>
    <xf numFmtId="0" fontId="1" fillId="0" borderId="0" xfId="4" applyAlignment="1">
      <alignment horizontal="left" vertical="center"/>
    </xf>
    <xf numFmtId="0" fontId="1" fillId="2" borderId="21" xfId="4" applyFill="1" applyBorder="1" applyAlignment="1" applyProtection="1">
      <alignment horizontal="center" vertical="center"/>
      <protection locked="0"/>
    </xf>
    <xf numFmtId="0" fontId="1" fillId="0" borderId="0" xfId="4" applyAlignment="1">
      <alignment horizontal="right" vertical="center"/>
    </xf>
    <xf numFmtId="0" fontId="1" fillId="9" borderId="21" xfId="4" applyFill="1" applyBorder="1" applyAlignment="1">
      <alignment horizontal="center" vertical="center"/>
    </xf>
    <xf numFmtId="0" fontId="4" fillId="0" borderId="35" xfId="0" applyFont="1" applyBorder="1" applyAlignment="1">
      <alignment vertical="center" wrapText="1"/>
    </xf>
    <xf numFmtId="0" fontId="2" fillId="0" borderId="22" xfId="0" applyFont="1" applyBorder="1" applyAlignment="1">
      <alignment vertical="center"/>
    </xf>
    <xf numFmtId="0" fontId="2" fillId="0" borderId="1" xfId="0" applyFont="1" applyBorder="1" applyAlignment="1">
      <alignment vertical="center"/>
    </xf>
    <xf numFmtId="0" fontId="2" fillId="4" borderId="2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3" fillId="2" borderId="0" xfId="0" applyFont="1" applyFill="1" applyAlignment="1">
      <alignment horizontal="center" vertical="center"/>
    </xf>
    <xf numFmtId="49" fontId="0" fillId="2" borderId="21" xfId="0" applyNumberFormat="1"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5" fillId="0" borderId="35" xfId="0" applyFont="1" applyBorder="1" applyAlignment="1">
      <alignment horizontal="left" vertical="center"/>
    </xf>
    <xf numFmtId="0" fontId="0" fillId="0" borderId="0" xfId="0" applyAlignment="1">
      <alignment horizontal="left" vertical="center"/>
    </xf>
    <xf numFmtId="0" fontId="5" fillId="0" borderId="2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4" borderId="2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4" fillId="0" borderId="35" xfId="0" applyFont="1" applyBorder="1" applyAlignment="1">
      <alignment horizontal="left"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0" fontId="21" fillId="2" borderId="20"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0" fillId="0" borderId="0" xfId="0" applyAlignment="1">
      <alignment horizontal="left" vertical="center" wrapText="1"/>
    </xf>
    <xf numFmtId="0" fontId="21" fillId="2"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8" fillId="0" borderId="0" xfId="0" applyFont="1" applyAlignment="1">
      <alignment horizontal="left" vertical="top" wrapText="1"/>
    </xf>
    <xf numFmtId="0" fontId="0" fillId="0" borderId="0" xfId="0" applyAlignment="1">
      <alignment horizontal="left"/>
    </xf>
    <xf numFmtId="49" fontId="0" fillId="2" borderId="21" xfId="0" applyNumberFormat="1" applyFill="1" applyBorder="1" applyAlignment="1" applyProtection="1">
      <alignment horizontal="left"/>
      <protection locked="0"/>
    </xf>
    <xf numFmtId="0" fontId="0" fillId="2" borderId="21" xfId="0" applyFill="1" applyBorder="1" applyAlignment="1" applyProtection="1">
      <alignment horizontal="left"/>
      <protection locked="0"/>
    </xf>
    <xf numFmtId="0" fontId="32" fillId="0" borderId="0" xfId="0" applyFont="1" applyAlignment="1">
      <alignment horizontal="center" vertical="top" wrapText="1"/>
    </xf>
    <xf numFmtId="0" fontId="4" fillId="0" borderId="0" xfId="0" applyFont="1" applyAlignment="1">
      <alignment horizontal="left" vertical="center" wrapText="1"/>
    </xf>
    <xf numFmtId="0" fontId="6" fillId="0" borderId="0" xfId="0" applyFont="1" applyAlignment="1">
      <alignment horizontal="center" vertical="top" wrapText="1"/>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5" fillId="0" borderId="33"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34"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164" fontId="9" fillId="2" borderId="4" xfId="2"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5" fillId="0" borderId="25" xfId="0" applyFont="1" applyBorder="1" applyAlignment="1">
      <alignment horizontal="center" vertical="center" wrapText="1"/>
    </xf>
    <xf numFmtId="0" fontId="4" fillId="0" borderId="27" xfId="0" applyFont="1" applyBorder="1" applyAlignment="1" applyProtection="1">
      <alignment horizontal="center" vertical="center"/>
      <protection locked="0"/>
    </xf>
    <xf numFmtId="0" fontId="5" fillId="0" borderId="0" xfId="0" applyFont="1" applyAlignment="1">
      <alignment horizontal="left" vertical="center" wrapText="1"/>
    </xf>
    <xf numFmtId="0" fontId="9" fillId="2" borderId="4" xfId="0" applyFont="1" applyFill="1" applyBorder="1" applyAlignment="1" applyProtection="1">
      <alignment horizontal="left" vertical="center"/>
      <protection locked="0"/>
    </xf>
    <xf numFmtId="0" fontId="4" fillId="0" borderId="0" xfId="0" applyFont="1" applyAlignment="1">
      <alignment horizontal="left" vertical="center"/>
    </xf>
    <xf numFmtId="0" fontId="9" fillId="3" borderId="0" xfId="0" applyFont="1" applyFill="1" applyAlignment="1">
      <alignment horizontal="center" vertical="center"/>
    </xf>
    <xf numFmtId="0" fontId="9" fillId="2" borderId="0" xfId="0" applyFont="1" applyFill="1" applyAlignment="1">
      <alignment horizontal="center" vertical="center"/>
    </xf>
    <xf numFmtId="0" fontId="4" fillId="0" borderId="23"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49" fontId="9" fillId="2" borderId="4" xfId="0" applyNumberFormat="1" applyFont="1" applyFill="1" applyBorder="1" applyAlignment="1" applyProtection="1">
      <alignment horizontal="left" vertical="center"/>
      <protection locked="0"/>
    </xf>
  </cellXfs>
  <cellStyles count="6">
    <cellStyle name="Komma" xfId="1" builtinId="3"/>
    <cellStyle name="Standard" xfId="0" builtinId="0"/>
    <cellStyle name="Standard 2" xfId="4" xr:uid="{00000000-0005-0000-0000-000002000000}"/>
    <cellStyle name="Währung" xfId="2" builtinId="4"/>
    <cellStyle name="Währung_Formblatt Rücklage VB" xfId="3" xr:uid="{00000000-0005-0000-0000-000004000000}"/>
    <cellStyle name="Währung_VN Anschubfinanzierung" xfId="5" xr:uid="{00000000-0005-0000-0000-000005000000}"/>
  </cellStyles>
  <dxfs count="1">
    <dxf>
      <font>
        <condense val="0"/>
        <extend val="0"/>
        <color indexed="22"/>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136</xdr:row>
          <xdr:rowOff>0</xdr:rowOff>
        </xdr:from>
        <xdr:to>
          <xdr:col>2</xdr:col>
          <xdr:colOff>142875</xdr:colOff>
          <xdr:row>136</xdr:row>
          <xdr:rowOff>219075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137</xdr:row>
          <xdr:rowOff>9525</xdr:rowOff>
        </xdr:from>
        <xdr:to>
          <xdr:col>2</xdr:col>
          <xdr:colOff>133350</xdr:colOff>
          <xdr:row>137</xdr:row>
          <xdr:rowOff>228600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138</xdr:row>
          <xdr:rowOff>0</xdr:rowOff>
        </xdr:from>
        <xdr:to>
          <xdr:col>2</xdr:col>
          <xdr:colOff>133350</xdr:colOff>
          <xdr:row>138</xdr:row>
          <xdr:rowOff>219075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117</xdr:row>
          <xdr:rowOff>28575</xdr:rowOff>
        </xdr:from>
        <xdr:to>
          <xdr:col>9</xdr:col>
          <xdr:colOff>123825</xdr:colOff>
          <xdr:row>118</xdr:row>
          <xdr:rowOff>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118</xdr:row>
          <xdr:rowOff>9525</xdr:rowOff>
        </xdr:from>
        <xdr:to>
          <xdr:col>9</xdr:col>
          <xdr:colOff>123825</xdr:colOff>
          <xdr:row>118</xdr:row>
          <xdr:rowOff>228600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91</xdr:row>
          <xdr:rowOff>0</xdr:rowOff>
        </xdr:from>
        <xdr:to>
          <xdr:col>2</xdr:col>
          <xdr:colOff>114300</xdr:colOff>
          <xdr:row>91</xdr:row>
          <xdr:rowOff>219075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92</xdr:row>
          <xdr:rowOff>0</xdr:rowOff>
        </xdr:from>
        <xdr:to>
          <xdr:col>2</xdr:col>
          <xdr:colOff>114300</xdr:colOff>
          <xdr:row>92</xdr:row>
          <xdr:rowOff>219075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0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90</xdr:row>
          <xdr:rowOff>0</xdr:rowOff>
        </xdr:from>
        <xdr:to>
          <xdr:col>2</xdr:col>
          <xdr:colOff>114300</xdr:colOff>
          <xdr:row>90</xdr:row>
          <xdr:rowOff>219075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129</xdr:row>
          <xdr:rowOff>104775</xdr:rowOff>
        </xdr:from>
        <xdr:to>
          <xdr:col>10</xdr:col>
          <xdr:colOff>714375</xdr:colOff>
          <xdr:row>129</xdr:row>
          <xdr:rowOff>323850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131</xdr:row>
          <xdr:rowOff>180975</xdr:rowOff>
        </xdr:from>
        <xdr:to>
          <xdr:col>10</xdr:col>
          <xdr:colOff>714375</xdr:colOff>
          <xdr:row>131</xdr:row>
          <xdr:rowOff>400050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133</xdr:row>
          <xdr:rowOff>361950</xdr:rowOff>
        </xdr:from>
        <xdr:to>
          <xdr:col>10</xdr:col>
          <xdr:colOff>714375</xdr:colOff>
          <xdr:row>133</xdr:row>
          <xdr:rowOff>581025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129</xdr:row>
          <xdr:rowOff>104775</xdr:rowOff>
        </xdr:from>
        <xdr:to>
          <xdr:col>12</xdr:col>
          <xdr:colOff>123825</xdr:colOff>
          <xdr:row>129</xdr:row>
          <xdr:rowOff>323850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131</xdr:row>
          <xdr:rowOff>171450</xdr:rowOff>
        </xdr:from>
        <xdr:to>
          <xdr:col>12</xdr:col>
          <xdr:colOff>123825</xdr:colOff>
          <xdr:row>131</xdr:row>
          <xdr:rowOff>390525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0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133</xdr:row>
          <xdr:rowOff>361950</xdr:rowOff>
        </xdr:from>
        <xdr:to>
          <xdr:col>12</xdr:col>
          <xdr:colOff>123825</xdr:colOff>
          <xdr:row>133</xdr:row>
          <xdr:rowOff>581025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124</xdr:row>
          <xdr:rowOff>19050</xdr:rowOff>
        </xdr:from>
        <xdr:to>
          <xdr:col>9</xdr:col>
          <xdr:colOff>114300</xdr:colOff>
          <xdr:row>124</xdr:row>
          <xdr:rowOff>238125</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125</xdr:row>
          <xdr:rowOff>9525</xdr:rowOff>
        </xdr:from>
        <xdr:to>
          <xdr:col>9</xdr:col>
          <xdr:colOff>114300</xdr:colOff>
          <xdr:row>125</xdr:row>
          <xdr:rowOff>228600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126</xdr:row>
          <xdr:rowOff>9525</xdr:rowOff>
        </xdr:from>
        <xdr:to>
          <xdr:col>9</xdr:col>
          <xdr:colOff>114300</xdr:colOff>
          <xdr:row>126</xdr:row>
          <xdr:rowOff>228600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112</xdr:row>
          <xdr:rowOff>76200</xdr:rowOff>
        </xdr:from>
        <xdr:to>
          <xdr:col>2</xdr:col>
          <xdr:colOff>114300</xdr:colOff>
          <xdr:row>112</xdr:row>
          <xdr:rowOff>295275</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122</xdr:row>
          <xdr:rowOff>0</xdr:rowOff>
        </xdr:from>
        <xdr:to>
          <xdr:col>2</xdr:col>
          <xdr:colOff>123825</xdr:colOff>
          <xdr:row>122</xdr:row>
          <xdr:rowOff>219075</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151</xdr:row>
          <xdr:rowOff>9525</xdr:rowOff>
        </xdr:from>
        <xdr:to>
          <xdr:col>8</xdr:col>
          <xdr:colOff>142875</xdr:colOff>
          <xdr:row>151</xdr:row>
          <xdr:rowOff>228600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152</xdr:row>
          <xdr:rowOff>9525</xdr:rowOff>
        </xdr:from>
        <xdr:to>
          <xdr:col>8</xdr:col>
          <xdr:colOff>142875</xdr:colOff>
          <xdr:row>152</xdr:row>
          <xdr:rowOff>228600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146</xdr:row>
          <xdr:rowOff>47625</xdr:rowOff>
        </xdr:from>
        <xdr:to>
          <xdr:col>1</xdr:col>
          <xdr:colOff>152400</xdr:colOff>
          <xdr:row>146</xdr:row>
          <xdr:rowOff>266700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139</xdr:row>
          <xdr:rowOff>0</xdr:rowOff>
        </xdr:from>
        <xdr:to>
          <xdr:col>2</xdr:col>
          <xdr:colOff>133350</xdr:colOff>
          <xdr:row>139</xdr:row>
          <xdr:rowOff>219075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169"/>
  <sheetViews>
    <sheetView tabSelected="1" view="pageBreakPreview" topLeftCell="A136" zoomScaleNormal="100" zoomScaleSheetLayoutView="100" workbookViewId="0">
      <selection activeCell="I2" sqref="I2"/>
    </sheetView>
  </sheetViews>
  <sheetFormatPr baseColWidth="10" defaultRowHeight="12.75" x14ac:dyDescent="0.2"/>
  <cols>
    <col min="1" max="1" width="3.7109375" style="20" customWidth="1"/>
    <col min="2" max="2" width="11.28515625" style="20" customWidth="1"/>
    <col min="3" max="3" width="7.85546875" style="20" customWidth="1"/>
    <col min="4" max="4" width="9.42578125" style="20" customWidth="1"/>
    <col min="5" max="6" width="8.85546875" style="20" customWidth="1"/>
    <col min="7" max="7" width="1.7109375" style="19" customWidth="1"/>
    <col min="8" max="8" width="1.42578125" style="20" customWidth="1"/>
    <col min="9" max="9" width="7.85546875" style="20" customWidth="1"/>
    <col min="10" max="10" width="8.28515625" style="20" customWidth="1"/>
    <col min="11" max="11" width="11.28515625" style="20" customWidth="1"/>
    <col min="12" max="12" width="7.42578125" style="20" customWidth="1"/>
    <col min="13" max="13" width="8.85546875" style="20" customWidth="1"/>
    <col min="14" max="14" width="68.42578125" style="20" customWidth="1"/>
    <col min="15" max="16384" width="11.42578125" style="20"/>
  </cols>
  <sheetData>
    <row r="1" spans="1:14" s="17" customFormat="1" ht="38.25" customHeight="1" x14ac:dyDescent="0.2">
      <c r="A1" s="208" t="s">
        <v>116</v>
      </c>
      <c r="B1" s="209"/>
      <c r="C1" s="209"/>
      <c r="D1" s="209"/>
      <c r="E1" s="209"/>
      <c r="F1" s="209"/>
      <c r="G1" s="209"/>
      <c r="H1" s="209"/>
      <c r="I1" s="209"/>
      <c r="J1" s="209"/>
      <c r="K1" s="209"/>
      <c r="L1" s="209"/>
      <c r="M1" s="210"/>
      <c r="N1" s="110" t="s">
        <v>180</v>
      </c>
    </row>
    <row r="2" spans="1:14" s="18" customFormat="1" ht="24.75" customHeight="1" thickBot="1" x14ac:dyDescent="0.25">
      <c r="A2" s="206" t="s">
        <v>117</v>
      </c>
      <c r="B2" s="207"/>
      <c r="C2" s="207"/>
      <c r="D2" s="111">
        <v>2024</v>
      </c>
      <c r="E2" s="113"/>
      <c r="F2" s="207" t="s">
        <v>65</v>
      </c>
      <c r="G2" s="207"/>
      <c r="H2" s="207"/>
      <c r="I2" s="111">
        <f>D2+1</f>
        <v>2025</v>
      </c>
      <c r="J2" s="114"/>
      <c r="K2" s="112" t="s">
        <v>19</v>
      </c>
      <c r="L2" s="211" t="s">
        <v>174</v>
      </c>
      <c r="M2" s="212"/>
      <c r="N2" s="109" t="s">
        <v>113</v>
      </c>
    </row>
    <row r="3" spans="1:14" s="18" customFormat="1" ht="9" customHeight="1" x14ac:dyDescent="0.2">
      <c r="A3" s="57"/>
      <c r="B3" s="57"/>
      <c r="C3" s="57"/>
      <c r="D3" s="57"/>
      <c r="E3" s="58"/>
      <c r="F3" s="57"/>
      <c r="G3" s="57"/>
      <c r="H3" s="57"/>
      <c r="I3" s="58"/>
      <c r="J3" s="57"/>
      <c r="K3" s="57"/>
      <c r="L3" s="63"/>
      <c r="M3" s="63"/>
    </row>
    <row r="4" spans="1:14" ht="18.75" customHeight="1" x14ac:dyDescent="0.2">
      <c r="A4" s="178" t="s">
        <v>39</v>
      </c>
      <c r="B4" s="178"/>
      <c r="C4" s="178"/>
      <c r="D4" s="178"/>
      <c r="E4" s="178"/>
      <c r="F4" s="178"/>
    </row>
    <row r="5" spans="1:14" ht="6" customHeight="1" x14ac:dyDescent="0.2"/>
    <row r="6" spans="1:14" ht="20.100000000000001" customHeight="1" x14ac:dyDescent="0.2">
      <c r="A6" s="153" t="s">
        <v>20</v>
      </c>
      <c r="B6" s="153"/>
      <c r="C6" s="177"/>
      <c r="D6" s="177"/>
      <c r="E6" s="177"/>
      <c r="F6" s="177"/>
      <c r="G6" s="177"/>
      <c r="H6" s="177"/>
      <c r="I6" s="177"/>
      <c r="J6" s="177"/>
      <c r="K6" s="177"/>
      <c r="L6" s="177"/>
      <c r="M6" s="177"/>
      <c r="N6" s="171" t="s">
        <v>111</v>
      </c>
    </row>
    <row r="7" spans="1:14" ht="20.100000000000001" customHeight="1" x14ac:dyDescent="0.2">
      <c r="A7" s="104"/>
      <c r="B7" s="104"/>
      <c r="C7" s="144"/>
      <c r="D7" s="144"/>
      <c r="E7" s="144"/>
      <c r="F7" s="144"/>
      <c r="G7" s="144"/>
      <c r="H7" s="144"/>
      <c r="I7" s="144"/>
      <c r="J7" s="144"/>
      <c r="K7" s="144"/>
      <c r="L7" s="144"/>
      <c r="M7" s="144"/>
      <c r="N7" s="171"/>
    </row>
    <row r="8" spans="1:14" ht="20.100000000000001" customHeight="1" x14ac:dyDescent="0.2">
      <c r="A8" s="103" t="s">
        <v>40</v>
      </c>
      <c r="B8" s="103"/>
      <c r="C8" s="144"/>
      <c r="D8" s="144"/>
      <c r="E8" s="144"/>
      <c r="F8" s="144"/>
      <c r="G8" s="144"/>
      <c r="H8" s="144"/>
      <c r="I8" s="144"/>
      <c r="J8" s="144"/>
      <c r="K8" s="144"/>
      <c r="L8" s="144"/>
      <c r="M8" s="144"/>
      <c r="N8" s="171"/>
    </row>
    <row r="9" spans="1:14" ht="20.100000000000001" customHeight="1" x14ac:dyDescent="0.2">
      <c r="A9" s="153" t="s">
        <v>109</v>
      </c>
      <c r="B9" s="153"/>
      <c r="C9" s="144"/>
      <c r="D9" s="144"/>
      <c r="E9" s="144"/>
      <c r="F9" s="175" t="s">
        <v>110</v>
      </c>
      <c r="G9" s="176"/>
      <c r="H9" s="176"/>
      <c r="I9" s="164"/>
      <c r="J9" s="164"/>
      <c r="K9" s="164"/>
      <c r="L9" s="164"/>
      <c r="M9" s="164"/>
      <c r="N9" s="171"/>
    </row>
    <row r="10" spans="1:14" x14ac:dyDescent="0.2">
      <c r="A10" s="19"/>
      <c r="C10" s="21"/>
      <c r="D10" s="21"/>
      <c r="E10" s="21"/>
      <c r="F10" s="21"/>
      <c r="G10" s="8"/>
      <c r="H10" s="19"/>
      <c r="J10" s="21"/>
      <c r="K10" s="21"/>
      <c r="L10" s="21"/>
      <c r="M10" s="21"/>
    </row>
    <row r="11" spans="1:14" x14ac:dyDescent="0.2">
      <c r="A11" s="178" t="s">
        <v>115</v>
      </c>
      <c r="B11" s="178"/>
      <c r="C11" s="178"/>
      <c r="D11" s="178"/>
      <c r="E11" s="178"/>
      <c r="F11" s="178"/>
      <c r="G11" s="8"/>
      <c r="H11" s="19"/>
      <c r="J11" s="21"/>
      <c r="K11" s="21"/>
      <c r="L11" s="21"/>
      <c r="M11" s="21"/>
    </row>
    <row r="12" spans="1:14" ht="3" customHeight="1" x14ac:dyDescent="0.2">
      <c r="G12" s="8"/>
      <c r="H12" s="19"/>
      <c r="J12" s="21"/>
      <c r="K12" s="21"/>
      <c r="L12" s="21"/>
      <c r="M12" s="21"/>
    </row>
    <row r="13" spans="1:14" ht="20.100000000000001" customHeight="1" x14ac:dyDescent="0.2">
      <c r="A13" s="165" t="s">
        <v>20</v>
      </c>
      <c r="B13" s="153"/>
      <c r="C13" s="177"/>
      <c r="D13" s="177"/>
      <c r="E13" s="177"/>
      <c r="F13" s="177"/>
      <c r="G13" s="177"/>
      <c r="H13" s="177"/>
      <c r="I13" s="177"/>
      <c r="J13" s="177"/>
      <c r="K13" s="177"/>
      <c r="L13" s="177"/>
      <c r="M13" s="177"/>
      <c r="N13" s="171" t="s">
        <v>121</v>
      </c>
    </row>
    <row r="14" spans="1:14" ht="20.100000000000001" customHeight="1" x14ac:dyDescent="0.2">
      <c r="A14" s="185"/>
      <c r="B14" s="185"/>
      <c r="C14" s="144"/>
      <c r="D14" s="144"/>
      <c r="E14" s="144"/>
      <c r="F14" s="144"/>
      <c r="G14" s="144"/>
      <c r="H14" s="144"/>
      <c r="I14" s="144"/>
      <c r="J14" s="144"/>
      <c r="K14" s="144"/>
      <c r="L14" s="144"/>
      <c r="M14" s="144"/>
      <c r="N14" s="171"/>
    </row>
    <row r="15" spans="1:14" ht="20.100000000000001" customHeight="1" x14ac:dyDescent="0.2">
      <c r="A15" s="103" t="s">
        <v>40</v>
      </c>
      <c r="B15" s="103"/>
      <c r="C15" s="144"/>
      <c r="D15" s="144"/>
      <c r="E15" s="144"/>
      <c r="F15" s="144"/>
      <c r="G15" s="144"/>
      <c r="H15" s="144"/>
      <c r="I15" s="144"/>
      <c r="J15" s="144"/>
      <c r="K15" s="144"/>
      <c r="L15" s="144"/>
      <c r="M15" s="144"/>
      <c r="N15" s="171"/>
    </row>
    <row r="16" spans="1:14" ht="20.100000000000001" customHeight="1" x14ac:dyDescent="0.2">
      <c r="A16" s="153" t="s">
        <v>109</v>
      </c>
      <c r="B16" s="153"/>
      <c r="C16" s="144"/>
      <c r="D16" s="144"/>
      <c r="E16" s="144"/>
      <c r="F16" s="186" t="s">
        <v>110</v>
      </c>
      <c r="G16" s="187"/>
      <c r="H16" s="187"/>
      <c r="I16" s="164"/>
      <c r="J16" s="164"/>
      <c r="K16" s="164"/>
      <c r="L16" s="164"/>
      <c r="M16" s="164"/>
      <c r="N16" s="171"/>
    </row>
    <row r="17" spans="1:14" x14ac:dyDescent="0.2">
      <c r="A17" s="105"/>
      <c r="B17" s="105"/>
      <c r="C17" s="129"/>
      <c r="D17" s="64"/>
      <c r="E17" s="64"/>
      <c r="F17" s="130"/>
      <c r="G17" s="131"/>
      <c r="H17" s="131"/>
      <c r="I17" s="64"/>
      <c r="J17" s="64"/>
      <c r="K17" s="64"/>
      <c r="L17" s="64"/>
      <c r="M17" s="64"/>
    </row>
    <row r="18" spans="1:14" ht="18.75" customHeight="1" x14ac:dyDescent="0.2">
      <c r="A18" s="178" t="s">
        <v>171</v>
      </c>
      <c r="B18" s="178"/>
      <c r="C18" s="178"/>
      <c r="D18" s="178"/>
      <c r="E18" s="178"/>
      <c r="F18" s="178"/>
    </row>
    <row r="19" spans="1:14" ht="20.100000000000001" customHeight="1" x14ac:dyDescent="0.2">
      <c r="A19" s="165" t="s">
        <v>48</v>
      </c>
      <c r="B19" s="165"/>
      <c r="C19" s="166"/>
      <c r="D19" s="177"/>
      <c r="E19" s="177"/>
      <c r="F19" s="177"/>
      <c r="G19" s="8"/>
      <c r="I19" s="106" t="s">
        <v>46</v>
      </c>
      <c r="J19" s="166"/>
      <c r="K19" s="166"/>
      <c r="L19" s="166"/>
      <c r="M19" s="166"/>
      <c r="N19" s="171" t="s">
        <v>172</v>
      </c>
    </row>
    <row r="20" spans="1:14" ht="20.100000000000001" customHeight="1" x14ac:dyDescent="0.2">
      <c r="A20" s="153" t="s">
        <v>47</v>
      </c>
      <c r="B20" s="153"/>
      <c r="C20" s="166"/>
      <c r="D20" s="166"/>
      <c r="E20" s="166"/>
      <c r="F20" s="166"/>
      <c r="G20" s="166"/>
      <c r="H20" s="166"/>
      <c r="I20" s="166"/>
      <c r="J20" s="166"/>
      <c r="K20" s="166"/>
      <c r="L20" s="64"/>
      <c r="M20" s="64"/>
      <c r="N20" s="171"/>
    </row>
    <row r="21" spans="1:14" ht="7.5" customHeight="1" x14ac:dyDescent="0.2">
      <c r="G21" s="8"/>
      <c r="N21" s="109"/>
    </row>
    <row r="22" spans="1:14" ht="24.95" customHeight="1" x14ac:dyDescent="0.2">
      <c r="A22" s="178" t="s">
        <v>120</v>
      </c>
      <c r="B22" s="178"/>
      <c r="C22" s="178"/>
      <c r="D22" s="178"/>
      <c r="E22" s="178"/>
      <c r="F22" s="178"/>
      <c r="G22" s="178"/>
      <c r="H22" s="178"/>
      <c r="I22" s="178"/>
    </row>
    <row r="23" spans="1:14" ht="20.100000000000001" customHeight="1" x14ac:dyDescent="0.2">
      <c r="A23" s="165" t="s">
        <v>20</v>
      </c>
      <c r="B23" s="165"/>
      <c r="C23" s="166"/>
      <c r="D23" s="177"/>
      <c r="E23" s="177"/>
      <c r="F23" s="177"/>
      <c r="G23" s="8"/>
      <c r="I23" s="106" t="s">
        <v>46</v>
      </c>
      <c r="J23" s="166"/>
      <c r="K23" s="166"/>
      <c r="L23" s="166"/>
      <c r="M23" s="166"/>
      <c r="N23" s="171" t="s">
        <v>173</v>
      </c>
    </row>
    <row r="24" spans="1:14" ht="20.100000000000001" customHeight="1" x14ac:dyDescent="0.2">
      <c r="A24" s="153" t="s">
        <v>47</v>
      </c>
      <c r="B24" s="153"/>
      <c r="C24" s="166"/>
      <c r="D24" s="166"/>
      <c r="E24" s="166"/>
      <c r="F24" s="166"/>
      <c r="G24" s="166"/>
      <c r="H24" s="166"/>
      <c r="I24" s="166"/>
      <c r="J24" s="166"/>
      <c r="K24" s="166"/>
      <c r="L24" s="64"/>
      <c r="M24" s="64"/>
      <c r="N24" s="171"/>
    </row>
    <row r="25" spans="1:14" ht="33.75" customHeight="1" x14ac:dyDescent="0.2">
      <c r="A25" s="19"/>
    </row>
    <row r="26" spans="1:14" ht="18.75" customHeight="1" x14ac:dyDescent="0.2">
      <c r="A26" s="170" t="s">
        <v>112</v>
      </c>
      <c r="B26" s="170"/>
      <c r="C26" s="170"/>
      <c r="D26" s="170"/>
      <c r="E26" s="170"/>
      <c r="F26" s="170"/>
      <c r="G26" s="170"/>
      <c r="H26" s="170"/>
      <c r="I26" s="23"/>
      <c r="J26" s="23"/>
      <c r="K26" s="23"/>
      <c r="L26" s="23"/>
      <c r="M26" s="23"/>
    </row>
    <row r="27" spans="1:14" s="22" customFormat="1" ht="24.95" customHeight="1" x14ac:dyDescent="0.2">
      <c r="A27" s="8" t="s">
        <v>22</v>
      </c>
      <c r="B27" s="9"/>
      <c r="C27" s="9"/>
      <c r="D27" s="9"/>
      <c r="E27" s="9"/>
      <c r="F27" s="9"/>
      <c r="G27" s="9"/>
      <c r="H27" s="9"/>
      <c r="I27" s="23"/>
      <c r="J27" s="23"/>
      <c r="K27" s="23"/>
      <c r="L27" s="23"/>
      <c r="M27" s="23"/>
    </row>
    <row r="28" spans="1:14" s="22" customFormat="1" ht="3.95" customHeight="1" x14ac:dyDescent="0.2">
      <c r="A28" s="8"/>
      <c r="B28" s="9"/>
      <c r="C28" s="9"/>
      <c r="D28" s="9"/>
      <c r="E28" s="9"/>
      <c r="F28" s="9"/>
      <c r="G28" s="9"/>
      <c r="H28" s="9"/>
      <c r="I28" s="23"/>
      <c r="J28" s="23"/>
      <c r="K28" s="23"/>
      <c r="L28" s="23"/>
      <c r="M28" s="23"/>
    </row>
    <row r="29" spans="1:14" ht="30" customHeight="1" x14ac:dyDescent="0.2">
      <c r="A29" s="10" t="s">
        <v>23</v>
      </c>
      <c r="B29" s="165" t="s">
        <v>124</v>
      </c>
      <c r="C29" s="165"/>
      <c r="D29" s="165"/>
      <c r="E29" s="165"/>
      <c r="F29" s="165"/>
      <c r="G29" s="165"/>
      <c r="H29" s="165"/>
      <c r="I29" s="165"/>
      <c r="J29" s="165"/>
      <c r="K29" s="165"/>
      <c r="L29" s="165"/>
      <c r="M29" s="165"/>
    </row>
    <row r="30" spans="1:14" ht="3.95" customHeight="1" x14ac:dyDescent="0.2">
      <c r="A30" s="10"/>
      <c r="B30" s="107"/>
      <c r="C30" s="107"/>
      <c r="D30" s="107"/>
      <c r="E30" s="107"/>
      <c r="F30" s="107"/>
      <c r="G30" s="107"/>
      <c r="H30" s="107"/>
      <c r="I30" s="107"/>
      <c r="J30" s="107"/>
      <c r="K30" s="107"/>
      <c r="L30" s="107"/>
      <c r="M30" s="107"/>
    </row>
    <row r="31" spans="1:14" ht="27.95" customHeight="1" x14ac:dyDescent="0.2">
      <c r="A31" s="10" t="s">
        <v>23</v>
      </c>
      <c r="B31" s="191" t="s">
        <v>118</v>
      </c>
      <c r="C31" s="191"/>
      <c r="D31" s="191"/>
      <c r="E31" s="191"/>
      <c r="F31" s="191"/>
      <c r="G31" s="191"/>
      <c r="H31" s="191"/>
      <c r="I31" s="191"/>
      <c r="J31" s="191"/>
      <c r="K31" s="191"/>
      <c r="L31" s="191"/>
      <c r="M31" s="191"/>
    </row>
    <row r="32" spans="1:14" ht="3.95" customHeight="1" x14ac:dyDescent="0.2">
      <c r="A32" s="10"/>
      <c r="B32" s="107"/>
      <c r="C32" s="107"/>
      <c r="D32" s="107"/>
      <c r="E32" s="107"/>
      <c r="F32" s="107"/>
      <c r="G32" s="107"/>
      <c r="H32" s="107"/>
      <c r="I32" s="107"/>
      <c r="J32" s="107"/>
      <c r="K32" s="107"/>
      <c r="L32" s="107"/>
      <c r="M32" s="107"/>
    </row>
    <row r="33" spans="1:14" s="103" customFormat="1" x14ac:dyDescent="0.2">
      <c r="A33" s="10" t="s">
        <v>23</v>
      </c>
      <c r="B33" s="165" t="s">
        <v>119</v>
      </c>
      <c r="C33" s="165"/>
      <c r="D33" s="165"/>
      <c r="E33" s="165"/>
      <c r="F33" s="165"/>
      <c r="G33" s="165"/>
      <c r="H33" s="165"/>
      <c r="I33" s="165"/>
      <c r="J33" s="165"/>
      <c r="K33" s="165"/>
      <c r="L33" s="165"/>
      <c r="M33" s="165"/>
    </row>
    <row r="34" spans="1:14" ht="3.95" customHeight="1" x14ac:dyDescent="0.2">
      <c r="A34" s="10"/>
      <c r="B34" s="107"/>
      <c r="C34" s="107"/>
      <c r="D34" s="107"/>
      <c r="E34" s="107"/>
      <c r="F34" s="107"/>
      <c r="G34" s="107"/>
      <c r="H34" s="107"/>
      <c r="I34" s="107"/>
      <c r="J34" s="107"/>
      <c r="K34" s="107"/>
      <c r="L34" s="107"/>
      <c r="M34" s="107"/>
    </row>
    <row r="35" spans="1:14" s="103" customFormat="1" ht="29.25" customHeight="1" x14ac:dyDescent="0.2">
      <c r="A35" s="10" t="s">
        <v>23</v>
      </c>
      <c r="B35" s="165" t="s">
        <v>125</v>
      </c>
      <c r="C35" s="165"/>
      <c r="D35" s="165"/>
      <c r="E35" s="165"/>
      <c r="F35" s="165"/>
      <c r="G35" s="165"/>
      <c r="H35" s="165"/>
      <c r="I35" s="165"/>
      <c r="J35" s="165"/>
      <c r="K35" s="165"/>
      <c r="L35" s="165"/>
      <c r="M35" s="165"/>
    </row>
    <row r="36" spans="1:14" s="103" customFormat="1" ht="3.95" customHeight="1" x14ac:dyDescent="0.2">
      <c r="A36" s="10"/>
      <c r="B36" s="108"/>
      <c r="C36" s="108"/>
      <c r="D36" s="108"/>
      <c r="E36" s="108"/>
      <c r="F36" s="108"/>
      <c r="G36" s="108"/>
      <c r="H36" s="108"/>
      <c r="I36" s="108"/>
      <c r="J36" s="108"/>
      <c r="K36" s="108"/>
      <c r="L36" s="108"/>
      <c r="M36" s="108"/>
    </row>
    <row r="37" spans="1:14" ht="27.95" customHeight="1" x14ac:dyDescent="0.2">
      <c r="A37" s="10" t="s">
        <v>23</v>
      </c>
      <c r="B37" s="165" t="s">
        <v>122</v>
      </c>
      <c r="C37" s="165"/>
      <c r="D37" s="165"/>
      <c r="E37" s="165"/>
      <c r="F37" s="165"/>
      <c r="G37" s="165"/>
      <c r="H37" s="165"/>
      <c r="I37" s="165"/>
      <c r="J37" s="165"/>
      <c r="K37" s="165"/>
      <c r="L37" s="165"/>
      <c r="M37" s="165"/>
    </row>
    <row r="38" spans="1:14" s="35" customFormat="1" ht="3.95" customHeight="1" x14ac:dyDescent="0.2">
      <c r="A38" s="10"/>
      <c r="B38" s="115"/>
      <c r="C38" s="115"/>
      <c r="D38" s="115"/>
      <c r="E38" s="115"/>
      <c r="F38" s="115"/>
      <c r="G38" s="115"/>
      <c r="H38" s="115"/>
      <c r="I38" s="115"/>
      <c r="J38" s="115"/>
      <c r="K38" s="115"/>
      <c r="L38" s="115"/>
      <c r="M38" s="115"/>
    </row>
    <row r="39" spans="1:14" ht="27.95" customHeight="1" x14ac:dyDescent="0.2">
      <c r="A39" s="10" t="s">
        <v>23</v>
      </c>
      <c r="B39" s="165" t="s">
        <v>167</v>
      </c>
      <c r="C39" s="165"/>
      <c r="D39" s="165"/>
      <c r="E39" s="165"/>
      <c r="F39" s="165"/>
      <c r="G39" s="165"/>
      <c r="H39" s="165"/>
      <c r="I39" s="165"/>
      <c r="J39" s="165"/>
      <c r="K39" s="165"/>
      <c r="L39" s="165"/>
      <c r="M39" s="165"/>
    </row>
    <row r="40" spans="1:14" x14ac:dyDescent="0.2">
      <c r="A40" s="24"/>
      <c r="B40" s="24"/>
      <c r="C40" s="24"/>
      <c r="D40" s="24"/>
      <c r="E40" s="24"/>
      <c r="F40" s="24"/>
      <c r="G40" s="24"/>
      <c r="H40" s="24"/>
      <c r="I40" s="23"/>
      <c r="J40" s="23"/>
      <c r="K40" s="23"/>
      <c r="L40" s="23"/>
      <c r="M40" s="23"/>
    </row>
    <row r="41" spans="1:14" ht="46.5" customHeight="1" x14ac:dyDescent="0.2">
      <c r="A41" s="172"/>
      <c r="B41" s="172"/>
      <c r="C41" s="172"/>
      <c r="D41" s="172"/>
      <c r="E41" s="23"/>
      <c r="F41" s="173"/>
      <c r="G41" s="173"/>
      <c r="H41" s="173"/>
      <c r="I41" s="173"/>
      <c r="J41" s="173"/>
      <c r="K41" s="173"/>
      <c r="L41" s="173"/>
      <c r="M41" s="173"/>
      <c r="N41" s="171"/>
    </row>
    <row r="42" spans="1:14" ht="26.25" customHeight="1" x14ac:dyDescent="0.2">
      <c r="A42" s="192" t="s">
        <v>13</v>
      </c>
      <c r="B42" s="192"/>
      <c r="C42" s="192"/>
      <c r="D42" s="29"/>
      <c r="E42" s="23"/>
      <c r="F42" s="29"/>
      <c r="G42" s="193" t="s">
        <v>130</v>
      </c>
      <c r="H42" s="193"/>
      <c r="I42" s="193"/>
      <c r="J42" s="193"/>
      <c r="K42" s="193"/>
      <c r="L42" s="193"/>
      <c r="M42" s="193"/>
      <c r="N42" s="171"/>
    </row>
    <row r="43" spans="1:14" x14ac:dyDescent="0.2">
      <c r="A43" s="132"/>
      <c r="B43" s="132"/>
      <c r="C43" s="132"/>
      <c r="D43" s="132"/>
      <c r="E43" s="132"/>
      <c r="F43" s="132"/>
      <c r="G43" s="132"/>
      <c r="H43" s="132"/>
      <c r="I43" s="132"/>
      <c r="J43" s="132"/>
      <c r="K43" s="132"/>
      <c r="L43" s="132"/>
      <c r="M43" s="132"/>
    </row>
    <row r="44" spans="1:14" ht="20.100000000000001" customHeight="1" x14ac:dyDescent="0.2">
      <c r="A44" s="188" t="str">
        <f>CONCATENATE("1. Finanzdarstellung zum Abrechnungsjahr ",D2,)</f>
        <v>1. Finanzdarstellung zum Abrechnungsjahr 2024</v>
      </c>
      <c r="B44" s="188"/>
      <c r="C44" s="188"/>
      <c r="D44" s="188"/>
      <c r="E44" s="188"/>
      <c r="F44" s="188"/>
      <c r="G44" s="188"/>
      <c r="H44" s="188"/>
      <c r="I44" s="188"/>
      <c r="J44" s="188"/>
      <c r="K44" s="188"/>
      <c r="L44" s="188"/>
      <c r="M44" s="188"/>
    </row>
    <row r="45" spans="1:14" ht="29.25" customHeight="1" x14ac:dyDescent="0.2">
      <c r="A45" s="165" t="s">
        <v>123</v>
      </c>
      <c r="B45" s="162"/>
      <c r="C45" s="162"/>
      <c r="D45" s="162"/>
      <c r="E45" s="162"/>
      <c r="F45" s="162"/>
      <c r="G45" s="162"/>
      <c r="H45" s="162"/>
      <c r="I45" s="162"/>
      <c r="J45" s="162"/>
      <c r="K45" s="162"/>
      <c r="L45" s="162"/>
      <c r="M45" s="162"/>
    </row>
    <row r="46" spans="1:14" x14ac:dyDescent="0.2">
      <c r="G46" s="20"/>
    </row>
    <row r="47" spans="1:14" s="103" customFormat="1" ht="20.100000000000001" customHeight="1" x14ac:dyDescent="0.2">
      <c r="A47" s="159" t="s">
        <v>159</v>
      </c>
      <c r="B47" s="159"/>
      <c r="C47" s="159"/>
      <c r="D47" s="159"/>
      <c r="E47" s="159"/>
      <c r="F47" s="159"/>
      <c r="G47" s="159"/>
      <c r="H47" s="159"/>
      <c r="I47" s="159"/>
      <c r="J47" s="159"/>
      <c r="K47" s="160" t="str">
        <f>CONCATENATE("Ergebnis ",$D$2)</f>
        <v>Ergebnis 2024</v>
      </c>
      <c r="L47" s="160"/>
      <c r="M47" s="160"/>
    </row>
    <row r="48" spans="1:14" s="103" customFormat="1" ht="21.95" customHeight="1" x14ac:dyDescent="0.2">
      <c r="A48" s="190" t="s">
        <v>178</v>
      </c>
      <c r="B48" s="190"/>
      <c r="C48" s="190"/>
      <c r="D48" s="190"/>
      <c r="E48" s="190"/>
      <c r="F48" s="190"/>
      <c r="G48" s="190"/>
      <c r="H48" s="190"/>
      <c r="I48" s="190"/>
      <c r="K48" s="157"/>
      <c r="L48" s="157"/>
      <c r="M48" s="157"/>
    </row>
    <row r="49" spans="1:13" s="103" customFormat="1" ht="21.95" customHeight="1" x14ac:dyDescent="0.2">
      <c r="A49" s="190" t="s">
        <v>179</v>
      </c>
      <c r="B49" s="190"/>
      <c r="C49" s="190"/>
      <c r="D49" s="190"/>
      <c r="E49" s="190"/>
      <c r="F49" s="190"/>
      <c r="G49" s="190"/>
      <c r="H49" s="190"/>
      <c r="I49" s="190"/>
      <c r="K49" s="157"/>
      <c r="L49" s="157"/>
      <c r="M49" s="157"/>
    </row>
    <row r="50" spans="1:13" s="103" customFormat="1" ht="21.95" customHeight="1" x14ac:dyDescent="0.2">
      <c r="A50" s="190" t="s">
        <v>156</v>
      </c>
      <c r="B50" s="190"/>
      <c r="C50" s="190"/>
      <c r="D50" s="190"/>
      <c r="E50" s="190"/>
      <c r="F50" s="190"/>
      <c r="G50" s="190"/>
      <c r="H50" s="190"/>
      <c r="I50" s="190"/>
      <c r="K50" s="157"/>
      <c r="L50" s="157"/>
      <c r="M50" s="157"/>
    </row>
    <row r="51" spans="1:13" s="103" customFormat="1" ht="21.95" customHeight="1" x14ac:dyDescent="0.2">
      <c r="A51" s="156" t="s">
        <v>138</v>
      </c>
      <c r="B51" s="156"/>
      <c r="C51" s="156"/>
      <c r="D51" s="156"/>
      <c r="E51" s="156"/>
      <c r="F51" s="156"/>
      <c r="G51" s="156"/>
      <c r="H51" s="156"/>
      <c r="I51" s="156"/>
      <c r="K51" s="158"/>
      <c r="L51" s="158"/>
      <c r="M51" s="158"/>
    </row>
    <row r="52" spans="1:13" s="103" customFormat="1" ht="21.95" customHeight="1" x14ac:dyDescent="0.2">
      <c r="A52" s="156" t="s">
        <v>139</v>
      </c>
      <c r="B52" s="156"/>
      <c r="C52" s="156"/>
      <c r="D52" s="156"/>
      <c r="E52" s="156"/>
      <c r="F52" s="156"/>
      <c r="G52" s="156"/>
      <c r="H52" s="156"/>
      <c r="I52" s="156"/>
      <c r="K52" s="158"/>
      <c r="L52" s="158"/>
      <c r="M52" s="158"/>
    </row>
    <row r="53" spans="1:13" s="103" customFormat="1" ht="21.95" customHeight="1" x14ac:dyDescent="0.2">
      <c r="A53" s="128" t="s">
        <v>154</v>
      </c>
      <c r="B53" s="128"/>
      <c r="C53" s="128"/>
      <c r="D53" s="128"/>
      <c r="E53" s="128"/>
      <c r="F53" s="128"/>
      <c r="G53" s="128"/>
      <c r="H53" s="128"/>
      <c r="I53" s="128"/>
      <c r="K53" s="158"/>
      <c r="L53" s="158"/>
      <c r="M53" s="158"/>
    </row>
    <row r="54" spans="1:13" s="103" customFormat="1" ht="21.95" customHeight="1" x14ac:dyDescent="0.2">
      <c r="A54" s="153" t="s">
        <v>175</v>
      </c>
      <c r="B54" s="153"/>
      <c r="C54" s="153"/>
      <c r="D54" s="153"/>
      <c r="E54" s="153"/>
      <c r="F54" s="153"/>
      <c r="G54" s="153"/>
      <c r="H54" s="153"/>
      <c r="I54" s="153"/>
      <c r="J54" s="153"/>
      <c r="K54" s="154"/>
      <c r="L54" s="154"/>
      <c r="M54" s="154"/>
    </row>
    <row r="55" spans="1:13" s="103" customFormat="1" ht="21.95" customHeight="1" x14ac:dyDescent="0.2">
      <c r="B55" s="195" t="s">
        <v>150</v>
      </c>
      <c r="C55" s="195"/>
      <c r="D55" s="195"/>
      <c r="E55" s="195"/>
      <c r="F55" s="195"/>
      <c r="G55" s="195"/>
      <c r="H55" s="195"/>
      <c r="I55" s="195"/>
      <c r="J55" s="127"/>
      <c r="K55" s="147"/>
      <c r="L55" s="147"/>
      <c r="M55" s="147"/>
    </row>
    <row r="56" spans="1:13" s="103" customFormat="1" ht="21.95" customHeight="1" x14ac:dyDescent="0.2">
      <c r="B56" s="143" t="s">
        <v>137</v>
      </c>
      <c r="C56" s="143"/>
      <c r="D56" s="143"/>
      <c r="E56" s="143"/>
      <c r="F56" s="143"/>
      <c r="G56" s="143"/>
      <c r="H56" s="143"/>
      <c r="I56" s="143"/>
      <c r="J56" s="127"/>
      <c r="K56" s="147"/>
      <c r="L56" s="147"/>
      <c r="M56" s="147"/>
    </row>
    <row r="57" spans="1:13" s="103" customFormat="1" ht="21.95" customHeight="1" x14ac:dyDescent="0.2">
      <c r="B57" s="143"/>
      <c r="C57" s="143"/>
      <c r="D57" s="143"/>
      <c r="E57" s="143"/>
      <c r="F57" s="143"/>
      <c r="G57" s="143"/>
      <c r="H57" s="143"/>
      <c r="I57" s="143"/>
      <c r="J57" s="127"/>
      <c r="K57" s="147"/>
      <c r="L57" s="147"/>
      <c r="M57" s="147"/>
    </row>
    <row r="58" spans="1:13" s="103" customFormat="1" ht="21.95" customHeight="1" x14ac:dyDescent="0.2">
      <c r="B58" s="143"/>
      <c r="C58" s="143"/>
      <c r="D58" s="143"/>
      <c r="E58" s="143"/>
      <c r="F58" s="143"/>
      <c r="G58" s="143"/>
      <c r="H58" s="143"/>
      <c r="I58" s="143"/>
      <c r="J58" s="127"/>
      <c r="K58" s="147"/>
      <c r="L58" s="147"/>
      <c r="M58" s="147"/>
    </row>
    <row r="59" spans="1:13" s="103" customFormat="1" ht="21.95" customHeight="1" x14ac:dyDescent="0.2">
      <c r="A59" s="126" t="s">
        <v>155</v>
      </c>
      <c r="B59" s="126"/>
      <c r="C59" s="126"/>
      <c r="D59" s="126"/>
      <c r="E59" s="126"/>
      <c r="F59" s="126"/>
      <c r="G59" s="126"/>
      <c r="H59" s="126"/>
      <c r="I59" s="126"/>
      <c r="J59" s="127"/>
      <c r="K59" s="147"/>
      <c r="L59" s="147"/>
      <c r="M59" s="147"/>
    </row>
    <row r="60" spans="1:13" s="103" customFormat="1" ht="21.95" customHeight="1" x14ac:dyDescent="0.2">
      <c r="A60" s="189" t="s">
        <v>140</v>
      </c>
      <c r="B60" s="189"/>
      <c r="J60" s="127"/>
      <c r="K60" s="154"/>
      <c r="L60" s="154"/>
      <c r="M60" s="154"/>
    </row>
    <row r="61" spans="1:13" s="103" customFormat="1" ht="21.95" customHeight="1" x14ac:dyDescent="0.2">
      <c r="A61" s="125"/>
      <c r="B61" s="194" t="s">
        <v>141</v>
      </c>
      <c r="C61" s="194"/>
      <c r="D61" s="194"/>
      <c r="E61" s="194"/>
      <c r="F61" s="194"/>
      <c r="G61" s="194"/>
      <c r="H61" s="194"/>
      <c r="I61" s="194"/>
      <c r="J61" s="127"/>
      <c r="K61" s="147"/>
      <c r="L61" s="147"/>
      <c r="M61" s="147"/>
    </row>
    <row r="62" spans="1:13" s="103" customFormat="1" ht="21.95" customHeight="1" x14ac:dyDescent="0.2">
      <c r="A62" s="125"/>
      <c r="B62" s="148" t="s">
        <v>142</v>
      </c>
      <c r="C62" s="148"/>
      <c r="D62" s="148"/>
      <c r="E62" s="148"/>
      <c r="F62" s="148"/>
      <c r="G62" s="148"/>
      <c r="H62" s="148"/>
      <c r="I62" s="148"/>
      <c r="J62" s="127"/>
      <c r="K62" s="147"/>
      <c r="L62" s="147"/>
      <c r="M62" s="147"/>
    </row>
    <row r="63" spans="1:13" s="103" customFormat="1" ht="21.95" customHeight="1" x14ac:dyDescent="0.2">
      <c r="A63" s="125"/>
      <c r="B63" s="148" t="s">
        <v>143</v>
      </c>
      <c r="C63" s="148"/>
      <c r="D63" s="148"/>
      <c r="E63" s="148"/>
      <c r="F63" s="148"/>
      <c r="G63" s="148"/>
      <c r="H63" s="148"/>
      <c r="I63" s="148"/>
      <c r="J63" s="127"/>
      <c r="K63" s="147"/>
      <c r="L63" s="147"/>
      <c r="M63" s="147"/>
    </row>
    <row r="64" spans="1:13" s="103" customFormat="1" ht="21.95" customHeight="1" x14ac:dyDescent="0.2">
      <c r="A64" s="125"/>
      <c r="B64" s="148" t="s">
        <v>144</v>
      </c>
      <c r="C64" s="148"/>
      <c r="D64" s="148"/>
      <c r="E64" s="148"/>
      <c r="F64" s="148"/>
      <c r="G64" s="148"/>
      <c r="H64" s="148"/>
      <c r="I64" s="148"/>
      <c r="J64" s="127"/>
      <c r="K64" s="147"/>
      <c r="L64" s="147"/>
      <c r="M64" s="147"/>
    </row>
    <row r="65" spans="1:14" s="103" customFormat="1" ht="3.95" customHeight="1" x14ac:dyDescent="0.2">
      <c r="A65" s="125"/>
      <c r="B65" s="125"/>
      <c r="C65" s="125"/>
      <c r="D65" s="125"/>
      <c r="E65" s="125"/>
      <c r="F65" s="125"/>
      <c r="G65" s="125"/>
      <c r="H65" s="125"/>
      <c r="I65" s="125"/>
      <c r="J65" s="127"/>
      <c r="K65" s="133"/>
      <c r="L65" s="133"/>
      <c r="M65" s="133"/>
    </row>
    <row r="66" spans="1:14" s="103" customFormat="1" ht="20.100000000000001" customHeight="1" thickBot="1" x14ac:dyDescent="0.25">
      <c r="A66" s="137" t="s">
        <v>145</v>
      </c>
      <c r="B66" s="137"/>
      <c r="C66" s="137"/>
      <c r="D66" s="137"/>
      <c r="E66" s="137"/>
      <c r="F66" s="137"/>
      <c r="G66" s="137"/>
      <c r="H66" s="137"/>
      <c r="I66" s="137"/>
      <c r="J66" s="137"/>
      <c r="K66" s="138">
        <f>SUM(K48:L64)</f>
        <v>0</v>
      </c>
      <c r="L66" s="138"/>
      <c r="M66" s="138"/>
    </row>
    <row r="67" spans="1:14" s="103" customFormat="1" ht="13.5" thickTop="1" x14ac:dyDescent="0.2">
      <c r="A67" s="25"/>
      <c r="H67" s="108"/>
      <c r="I67" s="108"/>
      <c r="J67" s="108"/>
    </row>
    <row r="68" spans="1:14" s="103" customFormat="1" ht="20.100000000000001" customHeight="1" x14ac:dyDescent="0.2">
      <c r="A68" s="159" t="s">
        <v>160</v>
      </c>
      <c r="B68" s="159"/>
      <c r="C68" s="159"/>
      <c r="D68" s="159"/>
      <c r="E68" s="159"/>
      <c r="F68" s="159"/>
      <c r="G68" s="159"/>
      <c r="H68" s="159"/>
      <c r="I68" s="159"/>
      <c r="J68" s="159"/>
      <c r="K68" s="160" t="str">
        <f>CONCATENATE("Ergebnis ",$D$2)</f>
        <v>Ergebnis 2024</v>
      </c>
      <c r="L68" s="160"/>
      <c r="M68" s="160"/>
    </row>
    <row r="69" spans="1:14" s="103" customFormat="1" ht="21.95" customHeight="1" x14ac:dyDescent="0.2">
      <c r="A69" s="155" t="s">
        <v>157</v>
      </c>
      <c r="B69" s="155"/>
      <c r="C69" s="155"/>
      <c r="D69" s="155"/>
      <c r="E69" s="155"/>
      <c r="F69" s="155"/>
      <c r="G69" s="155"/>
      <c r="H69" s="155"/>
      <c r="I69" s="155"/>
      <c r="K69" s="157"/>
      <c r="L69" s="157"/>
      <c r="M69" s="157"/>
    </row>
    <row r="70" spans="1:14" s="103" customFormat="1" ht="21.95" customHeight="1" x14ac:dyDescent="0.2">
      <c r="A70" s="156" t="s">
        <v>146</v>
      </c>
      <c r="B70" s="156"/>
      <c r="C70" s="156"/>
      <c r="D70" s="156"/>
      <c r="E70" s="156"/>
      <c r="F70" s="156"/>
      <c r="G70" s="156"/>
      <c r="H70" s="156"/>
      <c r="I70" s="156"/>
      <c r="K70" s="158"/>
      <c r="L70" s="158"/>
      <c r="M70" s="158"/>
    </row>
    <row r="71" spans="1:14" s="103" customFormat="1" ht="21.95" customHeight="1" x14ac:dyDescent="0.2">
      <c r="A71" s="156" t="s">
        <v>151</v>
      </c>
      <c r="B71" s="156"/>
      <c r="C71" s="156"/>
      <c r="D71" s="156"/>
      <c r="E71" s="156"/>
      <c r="F71" s="156"/>
      <c r="G71" s="156"/>
      <c r="H71" s="156"/>
      <c r="I71" s="156"/>
      <c r="K71" s="158"/>
      <c r="L71" s="158"/>
      <c r="M71" s="158"/>
    </row>
    <row r="72" spans="1:14" s="103" customFormat="1" ht="21.95" customHeight="1" x14ac:dyDescent="0.2">
      <c r="A72" s="156" t="s">
        <v>135</v>
      </c>
      <c r="B72" s="156"/>
      <c r="C72" s="156"/>
      <c r="D72" s="156"/>
      <c r="E72" s="156"/>
      <c r="F72" s="156"/>
      <c r="G72" s="156"/>
      <c r="H72" s="156"/>
      <c r="I72" s="156"/>
      <c r="K72" s="158"/>
      <c r="L72" s="158"/>
      <c r="M72" s="158"/>
      <c r="N72" s="67" t="s">
        <v>168</v>
      </c>
    </row>
    <row r="73" spans="1:14" s="103" customFormat="1" ht="21.95" customHeight="1" x14ac:dyDescent="0.2">
      <c r="A73" s="156" t="s">
        <v>136</v>
      </c>
      <c r="B73" s="156"/>
      <c r="C73" s="156"/>
      <c r="D73" s="156"/>
      <c r="E73" s="156"/>
      <c r="F73" s="156"/>
      <c r="G73" s="156"/>
      <c r="H73" s="156"/>
      <c r="I73" s="156"/>
      <c r="K73" s="158"/>
      <c r="L73" s="158"/>
      <c r="M73" s="158"/>
    </row>
    <row r="74" spans="1:14" s="103" customFormat="1" ht="21.95" customHeight="1" x14ac:dyDescent="0.2">
      <c r="A74" s="156" t="s">
        <v>152</v>
      </c>
      <c r="B74" s="156"/>
      <c r="C74" s="156"/>
      <c r="D74" s="156"/>
      <c r="E74" s="156"/>
      <c r="F74" s="156"/>
      <c r="G74" s="156"/>
      <c r="H74" s="156"/>
      <c r="I74" s="156"/>
      <c r="K74" s="158"/>
      <c r="L74" s="158"/>
      <c r="M74" s="158"/>
      <c r="N74" s="109" t="s">
        <v>169</v>
      </c>
    </row>
    <row r="75" spans="1:14" s="103" customFormat="1" ht="21.95" customHeight="1" x14ac:dyDescent="0.2">
      <c r="A75" s="156" t="s">
        <v>153</v>
      </c>
      <c r="B75" s="156"/>
      <c r="C75" s="156"/>
      <c r="D75" s="156"/>
      <c r="E75" s="156"/>
      <c r="F75" s="156"/>
      <c r="G75" s="156"/>
      <c r="H75" s="156"/>
      <c r="I75" s="156"/>
      <c r="K75" s="158"/>
      <c r="L75" s="158"/>
      <c r="M75" s="158"/>
      <c r="N75" s="109" t="s">
        <v>170</v>
      </c>
    </row>
    <row r="76" spans="1:14" s="103" customFormat="1" ht="21.95" customHeight="1" x14ac:dyDescent="0.2">
      <c r="A76" s="161" t="s">
        <v>149</v>
      </c>
      <c r="B76" s="161"/>
      <c r="C76" s="161"/>
      <c r="D76" s="161"/>
      <c r="E76" s="161"/>
      <c r="F76" s="161"/>
      <c r="G76" s="161"/>
      <c r="H76" s="161"/>
      <c r="I76" s="161"/>
      <c r="J76" s="127"/>
      <c r="K76" s="154"/>
      <c r="L76" s="154"/>
      <c r="M76" s="154"/>
    </row>
    <row r="77" spans="1:14" s="103" customFormat="1" ht="21.95" customHeight="1" x14ac:dyDescent="0.2">
      <c r="A77" s="134"/>
      <c r="B77" s="143" t="s">
        <v>177</v>
      </c>
      <c r="C77" s="143"/>
      <c r="D77" s="143"/>
      <c r="E77" s="143"/>
      <c r="F77" s="143"/>
      <c r="G77" s="143"/>
      <c r="H77" s="143"/>
      <c r="I77" s="143"/>
      <c r="J77" s="134"/>
      <c r="K77" s="157"/>
      <c r="L77" s="157"/>
      <c r="M77" s="157"/>
    </row>
    <row r="78" spans="1:14" s="103" customFormat="1" ht="21.95" customHeight="1" x14ac:dyDescent="0.2">
      <c r="A78" s="134"/>
      <c r="B78" s="143"/>
      <c r="C78" s="143"/>
      <c r="D78" s="143"/>
      <c r="E78" s="143"/>
      <c r="F78" s="143"/>
      <c r="G78" s="143"/>
      <c r="H78" s="143"/>
      <c r="I78" s="143"/>
      <c r="J78" s="134"/>
      <c r="K78" s="158"/>
      <c r="L78" s="158"/>
      <c r="M78" s="158"/>
    </row>
    <row r="79" spans="1:14" s="103" customFormat="1" ht="21.95" customHeight="1" x14ac:dyDescent="0.2">
      <c r="A79" s="134"/>
      <c r="B79" s="143"/>
      <c r="C79" s="143"/>
      <c r="D79" s="143"/>
      <c r="E79" s="143"/>
      <c r="F79" s="143"/>
      <c r="G79" s="143"/>
      <c r="H79" s="143"/>
      <c r="I79" s="143"/>
      <c r="J79" s="134"/>
      <c r="K79" s="158"/>
      <c r="L79" s="158"/>
      <c r="M79" s="158"/>
    </row>
    <row r="80" spans="1:14" s="103" customFormat="1" ht="21.95" customHeight="1" x14ac:dyDescent="0.2">
      <c r="A80" s="134"/>
      <c r="B80" s="143"/>
      <c r="C80" s="143"/>
      <c r="D80" s="143"/>
      <c r="E80" s="143"/>
      <c r="F80" s="143"/>
      <c r="G80" s="143"/>
      <c r="H80" s="143"/>
      <c r="I80" s="143"/>
      <c r="J80" s="134"/>
      <c r="K80" s="196"/>
      <c r="L80" s="196"/>
      <c r="M80" s="196"/>
    </row>
    <row r="81" spans="1:14" s="103" customFormat="1" ht="3.95" customHeight="1" x14ac:dyDescent="0.2">
      <c r="A81" s="125"/>
      <c r="B81" s="125"/>
      <c r="C81" s="125"/>
      <c r="D81" s="125"/>
      <c r="E81" s="125"/>
      <c r="F81" s="125"/>
      <c r="G81" s="125"/>
      <c r="H81" s="125"/>
      <c r="I81" s="125"/>
      <c r="J81" s="127"/>
      <c r="K81" s="133"/>
      <c r="L81" s="133"/>
      <c r="M81" s="133"/>
    </row>
    <row r="82" spans="1:14" s="103" customFormat="1" ht="20.100000000000001" customHeight="1" thickBot="1" x14ac:dyDescent="0.25">
      <c r="A82" s="137" t="s">
        <v>147</v>
      </c>
      <c r="B82" s="137"/>
      <c r="C82" s="137"/>
      <c r="D82" s="137"/>
      <c r="E82" s="137"/>
      <c r="F82" s="137"/>
      <c r="G82" s="137"/>
      <c r="H82" s="137"/>
      <c r="I82" s="137"/>
      <c r="J82" s="137"/>
      <c r="K82" s="138">
        <f>SUM(K69:L80)</f>
        <v>0</v>
      </c>
      <c r="L82" s="138"/>
      <c r="M82" s="138"/>
    </row>
    <row r="83" spans="1:14" s="103" customFormat="1" ht="13.5" thickTop="1" x14ac:dyDescent="0.2">
      <c r="A83" s="104"/>
      <c r="B83" s="104"/>
      <c r="C83" s="104"/>
      <c r="D83" s="104"/>
      <c r="F83" s="104"/>
      <c r="G83" s="104"/>
      <c r="H83" s="108"/>
      <c r="I83" s="108"/>
      <c r="J83" s="108"/>
      <c r="K83" s="116"/>
      <c r="L83" s="116"/>
      <c r="M83" s="116"/>
    </row>
    <row r="84" spans="1:14" s="103" customFormat="1" ht="30.75" customHeight="1" x14ac:dyDescent="0.2">
      <c r="A84" s="139" t="s">
        <v>148</v>
      </c>
      <c r="B84" s="139"/>
      <c r="C84" s="139"/>
      <c r="D84" s="139"/>
      <c r="E84" s="139"/>
      <c r="F84" s="139"/>
      <c r="G84" s="139"/>
      <c r="H84" s="139"/>
      <c r="I84" s="139"/>
      <c r="J84" s="140"/>
      <c r="K84" s="141">
        <f>IF(AND(K66="",K82=""),"",K66-K82)</f>
        <v>0</v>
      </c>
      <c r="L84" s="142"/>
      <c r="M84" s="142"/>
    </row>
    <row r="85" spans="1:14" ht="7.5" customHeight="1" x14ac:dyDescent="0.2">
      <c r="A85" s="108"/>
      <c r="B85" s="108"/>
      <c r="C85" s="108"/>
      <c r="D85" s="108"/>
      <c r="E85" s="108"/>
      <c r="F85" s="108"/>
      <c r="G85" s="108"/>
      <c r="H85" s="108"/>
      <c r="I85" s="108"/>
      <c r="J85" s="108"/>
      <c r="K85" s="108"/>
      <c r="L85" s="108"/>
    </row>
    <row r="86" spans="1:14" ht="15" x14ac:dyDescent="0.2">
      <c r="A86" s="149" t="s">
        <v>161</v>
      </c>
      <c r="B86" s="149"/>
      <c r="C86" s="149"/>
      <c r="D86" s="149"/>
      <c r="E86" s="149"/>
      <c r="F86" s="149"/>
      <c r="G86" s="149"/>
      <c r="H86" s="149"/>
      <c r="I86" s="149"/>
      <c r="J86" s="149"/>
      <c r="K86" s="149"/>
      <c r="L86" s="149"/>
      <c r="M86" s="149"/>
    </row>
    <row r="87" spans="1:14" ht="28.5" customHeight="1" x14ac:dyDescent="0.2">
      <c r="A87" s="214" t="s">
        <v>176</v>
      </c>
      <c r="B87" s="214"/>
      <c r="C87" s="214"/>
      <c r="D87" s="214"/>
      <c r="E87" s="214"/>
      <c r="F87" s="214"/>
      <c r="G87" s="214"/>
      <c r="H87" s="214"/>
      <c r="I87" s="214"/>
      <c r="J87" s="214"/>
      <c r="K87" s="214"/>
      <c r="L87" s="214"/>
      <c r="M87" s="214"/>
    </row>
    <row r="88" spans="1:14" ht="75.75" customHeight="1" x14ac:dyDescent="0.2">
      <c r="A88" s="150"/>
      <c r="B88" s="151"/>
      <c r="C88" s="151"/>
      <c r="D88" s="151"/>
      <c r="E88" s="151"/>
      <c r="F88" s="151"/>
      <c r="G88" s="151"/>
      <c r="H88" s="151"/>
      <c r="I88" s="151"/>
      <c r="J88" s="151"/>
      <c r="K88" s="151"/>
      <c r="L88" s="151"/>
      <c r="M88" s="152"/>
    </row>
    <row r="89" spans="1:14" ht="10.5" customHeight="1" x14ac:dyDescent="0.2">
      <c r="A89" s="16"/>
      <c r="B89" s="19"/>
      <c r="C89" s="8"/>
      <c r="D89" s="118"/>
      <c r="E89" s="118"/>
      <c r="F89" s="118"/>
      <c r="G89" s="135"/>
      <c r="H89" s="135"/>
      <c r="I89" s="135"/>
      <c r="J89" s="135"/>
      <c r="K89" s="135"/>
      <c r="L89" s="135"/>
      <c r="M89" s="19"/>
    </row>
    <row r="90" spans="1:14" s="19" customFormat="1" ht="20.100000000000001" customHeight="1" x14ac:dyDescent="0.2">
      <c r="A90" s="165" t="s">
        <v>158</v>
      </c>
      <c r="B90" s="162"/>
      <c r="C90" s="162"/>
      <c r="D90" s="162"/>
      <c r="E90" s="162"/>
      <c r="F90" s="162"/>
      <c r="G90" s="162"/>
      <c r="H90" s="162"/>
      <c r="I90" s="162"/>
      <c r="J90" s="180"/>
      <c r="K90" s="180"/>
      <c r="L90" s="180"/>
      <c r="M90" s="180"/>
    </row>
    <row r="91" spans="1:14" s="67" customFormat="1" ht="20.100000000000001" customHeight="1" x14ac:dyDescent="0.2">
      <c r="A91" s="16"/>
      <c r="B91" s="16"/>
      <c r="C91" s="180" t="s">
        <v>61</v>
      </c>
      <c r="D91" s="180"/>
      <c r="E91" s="180"/>
      <c r="F91" s="180"/>
      <c r="G91" s="20"/>
      <c r="H91" s="20"/>
      <c r="I91" s="20"/>
      <c r="J91" s="20"/>
      <c r="K91" s="20"/>
      <c r="L91" s="20"/>
      <c r="M91" s="20"/>
    </row>
    <row r="92" spans="1:14" s="19" customFormat="1" ht="20.100000000000001" customHeight="1" x14ac:dyDescent="0.2">
      <c r="A92" s="16"/>
      <c r="B92" s="16"/>
      <c r="C92" s="180" t="s">
        <v>64</v>
      </c>
      <c r="D92" s="180"/>
      <c r="E92" s="180"/>
      <c r="F92" s="180"/>
      <c r="G92" s="20"/>
      <c r="H92" s="20"/>
      <c r="I92" s="20"/>
      <c r="J92" s="20"/>
      <c r="K92" s="20"/>
      <c r="L92" s="20"/>
      <c r="M92" s="20"/>
    </row>
    <row r="93" spans="1:14" s="19" customFormat="1" ht="20.100000000000001" customHeight="1" x14ac:dyDescent="0.2">
      <c r="A93" s="16"/>
      <c r="B93" s="16"/>
      <c r="C93" s="180" t="s">
        <v>63</v>
      </c>
      <c r="D93" s="180"/>
      <c r="E93" s="180"/>
      <c r="F93" s="180"/>
      <c r="G93" s="20"/>
      <c r="H93" s="20"/>
      <c r="I93" s="20"/>
      <c r="J93" s="20"/>
      <c r="K93" s="20"/>
      <c r="L93" s="20"/>
      <c r="M93" s="20"/>
    </row>
    <row r="94" spans="1:14" s="67" customFormat="1" ht="27.95" customHeight="1" x14ac:dyDescent="0.2">
      <c r="A94" s="20"/>
      <c r="B94" s="20"/>
      <c r="C94" s="20"/>
      <c r="D94" s="20"/>
      <c r="E94" s="20"/>
      <c r="F94" s="20"/>
      <c r="G94" s="19"/>
      <c r="H94" s="20"/>
      <c r="I94" s="20"/>
      <c r="J94" s="20"/>
      <c r="K94" s="20"/>
      <c r="L94" s="20"/>
      <c r="M94" s="20"/>
    </row>
    <row r="95" spans="1:14" s="19" customFormat="1" ht="18.75" customHeight="1" x14ac:dyDescent="0.2">
      <c r="A95" s="170" t="s">
        <v>26</v>
      </c>
      <c r="B95" s="170"/>
      <c r="C95" s="170"/>
      <c r="D95" s="170"/>
      <c r="E95" s="170"/>
      <c r="F95" s="170"/>
      <c r="G95" s="170"/>
      <c r="H95" s="170"/>
      <c r="I95" s="170"/>
      <c r="J95" s="170"/>
      <c r="K95" s="170"/>
      <c r="L95" s="170"/>
      <c r="M95" s="170"/>
      <c r="N95" s="171" t="s">
        <v>126</v>
      </c>
    </row>
    <row r="96" spans="1:14" s="19" customFormat="1" ht="20.100000000000001" customHeight="1" x14ac:dyDescent="0.2">
      <c r="A96" s="179" t="s">
        <v>34</v>
      </c>
      <c r="B96" s="179"/>
      <c r="C96" s="179"/>
      <c r="D96" s="179"/>
      <c r="E96" s="179"/>
      <c r="F96" s="179"/>
      <c r="G96" s="179"/>
      <c r="H96" s="179"/>
      <c r="I96" s="179"/>
      <c r="J96" s="181"/>
      <c r="K96" s="181"/>
      <c r="L96" s="20"/>
      <c r="M96" s="20"/>
      <c r="N96" s="171"/>
    </row>
    <row r="97" spans="1:14" s="67" customFormat="1" ht="20.100000000000001" customHeight="1" x14ac:dyDescent="0.2">
      <c r="A97" s="179" t="s">
        <v>41</v>
      </c>
      <c r="B97" s="179"/>
      <c r="C97" s="179"/>
      <c r="D97" s="179"/>
      <c r="E97" s="179"/>
      <c r="F97" s="179"/>
      <c r="G97" s="179"/>
      <c r="H97" s="179"/>
      <c r="I97" s="179"/>
      <c r="J97" s="181"/>
      <c r="K97" s="181"/>
      <c r="L97" s="20"/>
      <c r="M97" s="20"/>
      <c r="N97" s="171"/>
    </row>
    <row r="98" spans="1:14" s="19" customFormat="1" ht="20.100000000000001" customHeight="1" thickBot="1" x14ac:dyDescent="0.25">
      <c r="A98" s="163" t="s">
        <v>42</v>
      </c>
      <c r="B98" s="163"/>
      <c r="C98" s="163"/>
      <c r="D98" s="163"/>
      <c r="E98" s="24"/>
      <c r="F98" s="20"/>
      <c r="H98" s="23"/>
      <c r="I98" s="20"/>
      <c r="J98" s="20"/>
      <c r="K98" s="20"/>
      <c r="L98" s="213"/>
      <c r="M98" s="213"/>
      <c r="N98" s="171"/>
    </row>
    <row r="99" spans="1:14" s="19" customFormat="1" ht="24" customHeight="1" thickTop="1" x14ac:dyDescent="0.2">
      <c r="A99" s="20"/>
      <c r="B99" s="20"/>
      <c r="C99" s="20"/>
      <c r="D99" s="20"/>
      <c r="E99" s="20"/>
      <c r="F99" s="20"/>
      <c r="H99" s="20"/>
      <c r="I99" s="20"/>
      <c r="J99" s="20"/>
      <c r="K99" s="20"/>
      <c r="L99" s="20"/>
      <c r="M99" s="20"/>
      <c r="N99" s="171"/>
    </row>
    <row r="100" spans="1:14" s="19" customFormat="1" ht="24" customHeight="1" x14ac:dyDescent="0.2">
      <c r="A100" s="170" t="str">
        <f>CONCATENATE("3. Antrag ",I2)</f>
        <v>3. Antrag 2025</v>
      </c>
      <c r="B100" s="170"/>
      <c r="C100" s="170"/>
      <c r="D100" s="170"/>
      <c r="E100" s="170"/>
      <c r="F100" s="170"/>
      <c r="G100" s="23"/>
      <c r="H100" s="23"/>
      <c r="I100" s="23"/>
      <c r="J100" s="23"/>
      <c r="K100" s="23"/>
      <c r="L100" s="23"/>
      <c r="M100" s="23"/>
      <c r="N100" s="171"/>
    </row>
    <row r="101" spans="1:14" s="19" customFormat="1" ht="27.95" customHeight="1" x14ac:dyDescent="0.2">
      <c r="A101" s="162" t="str">
        <f>CONCATENATE("Wir beantragen die Gewährung eines städtischen Betriebszuschusses im Jahr ",I2," und bitten um Auszahlung auf folgendes Konto:")</f>
        <v>Wir beantragen die Gewährung eines städtischen Betriebszuschusses im Jahr 2025 und bitten um Auszahlung auf folgendes Konto:</v>
      </c>
      <c r="B101" s="162"/>
      <c r="C101" s="162"/>
      <c r="D101" s="162"/>
      <c r="E101" s="162"/>
      <c r="F101" s="162"/>
      <c r="G101" s="162"/>
      <c r="H101" s="162"/>
      <c r="I101" s="162"/>
      <c r="J101" s="162"/>
      <c r="K101" s="162"/>
      <c r="L101" s="162"/>
      <c r="M101" s="162"/>
    </row>
    <row r="102" spans="1:14" s="23" customFormat="1" ht="20.100000000000001" customHeight="1" x14ac:dyDescent="0.2"/>
    <row r="103" spans="1:14" s="23" customFormat="1" ht="20.100000000000001" customHeight="1" x14ac:dyDescent="0.2">
      <c r="A103" s="22"/>
      <c r="B103" s="165" t="s">
        <v>24</v>
      </c>
      <c r="C103" s="165"/>
      <c r="D103" s="166"/>
      <c r="E103" s="166"/>
      <c r="F103" s="166"/>
      <c r="G103" s="166"/>
      <c r="H103" s="166"/>
      <c r="I103" s="166"/>
      <c r="J103" s="166"/>
      <c r="K103" s="166"/>
    </row>
    <row r="104" spans="1:14" s="23" customFormat="1" ht="18.75" customHeight="1" x14ac:dyDescent="0.2">
      <c r="A104" s="22"/>
      <c r="B104" s="165" t="s">
        <v>38</v>
      </c>
      <c r="C104" s="165"/>
      <c r="D104" s="164"/>
      <c r="E104" s="164"/>
      <c r="F104" s="164"/>
      <c r="G104" s="164"/>
      <c r="H104" s="164"/>
      <c r="I104" s="164"/>
      <c r="J104" s="164"/>
      <c r="K104" s="164"/>
    </row>
    <row r="105" spans="1:14" s="23" customFormat="1" x14ac:dyDescent="0.2">
      <c r="B105" s="204"/>
      <c r="C105" s="204"/>
      <c r="D105" s="184"/>
      <c r="E105" s="184"/>
      <c r="F105" s="184"/>
      <c r="G105" s="184"/>
      <c r="H105" s="184"/>
      <c r="I105" s="184"/>
      <c r="J105" s="184"/>
      <c r="K105" s="184"/>
    </row>
    <row r="106" spans="1:14" s="23" customFormat="1" ht="22.5" customHeight="1" x14ac:dyDescent="0.2">
      <c r="B106" s="165" t="s">
        <v>85</v>
      </c>
      <c r="C106" s="165"/>
      <c r="D106" s="166"/>
      <c r="E106" s="166"/>
      <c r="F106" s="166"/>
      <c r="G106" s="166"/>
      <c r="H106" s="166"/>
      <c r="I106" s="166"/>
      <c r="J106" s="166"/>
      <c r="K106" s="166"/>
      <c r="L106" s="64"/>
      <c r="M106" s="64"/>
    </row>
    <row r="107" spans="1:14" s="23" customFormat="1" ht="20.100000000000001" customHeight="1" x14ac:dyDescent="0.2">
      <c r="B107" s="165" t="s">
        <v>127</v>
      </c>
      <c r="C107" s="165"/>
      <c r="D107" s="164"/>
      <c r="E107" s="164"/>
      <c r="F107" s="164"/>
      <c r="G107" s="164"/>
      <c r="H107" s="164"/>
      <c r="I107" s="164"/>
      <c r="J107" s="164"/>
      <c r="K107" s="164"/>
      <c r="L107" s="64"/>
      <c r="M107" s="64"/>
    </row>
    <row r="108" spans="1:14" s="23" customFormat="1" ht="20.100000000000001" customHeight="1" x14ac:dyDescent="0.2">
      <c r="B108" s="165"/>
      <c r="C108" s="165"/>
      <c r="D108" s="164"/>
      <c r="E108" s="164"/>
      <c r="F108" s="164"/>
      <c r="G108" s="164"/>
      <c r="H108" s="164"/>
      <c r="I108" s="164"/>
      <c r="J108" s="164"/>
      <c r="K108" s="164"/>
      <c r="L108" s="64"/>
      <c r="M108" s="64"/>
    </row>
    <row r="109" spans="1:14" s="23" customFormat="1" ht="12.75" customHeight="1" x14ac:dyDescent="0.2">
      <c r="B109" s="55"/>
      <c r="C109" s="55"/>
      <c r="D109" s="54"/>
      <c r="E109" s="54"/>
      <c r="F109" s="54"/>
      <c r="G109" s="59"/>
      <c r="H109" s="59"/>
      <c r="I109" s="59"/>
      <c r="J109" s="64"/>
      <c r="K109" s="64"/>
      <c r="L109" s="64"/>
      <c r="M109" s="64"/>
    </row>
    <row r="110" spans="1:14" s="23" customFormat="1" ht="15" customHeight="1" x14ac:dyDescent="0.2">
      <c r="A110" s="170" t="s">
        <v>27</v>
      </c>
      <c r="B110" s="170"/>
      <c r="C110" s="170"/>
      <c r="D110" s="170"/>
      <c r="E110" s="170"/>
      <c r="F110" s="170"/>
      <c r="G110" s="170"/>
      <c r="H110" s="170"/>
      <c r="I110" s="170"/>
      <c r="J110" s="170"/>
      <c r="K110" s="170"/>
      <c r="L110" s="170"/>
      <c r="M110" s="170"/>
    </row>
    <row r="111" spans="1:14" s="23" customFormat="1" x14ac:dyDescent="0.2">
      <c r="A111" s="19"/>
      <c r="B111" s="19"/>
      <c r="C111" s="19"/>
      <c r="D111" s="19"/>
      <c r="E111" s="19"/>
      <c r="F111" s="19"/>
      <c r="G111" s="19"/>
      <c r="H111" s="19"/>
      <c r="I111" s="19"/>
      <c r="J111" s="19"/>
      <c r="K111" s="19"/>
      <c r="L111" s="19"/>
      <c r="M111" s="19"/>
    </row>
    <row r="112" spans="1:14" x14ac:dyDescent="0.2">
      <c r="A112" s="25" t="s">
        <v>49</v>
      </c>
      <c r="B112" s="19"/>
      <c r="C112" s="19"/>
      <c r="D112" s="19"/>
      <c r="E112" s="19"/>
      <c r="F112" s="19"/>
      <c r="H112" s="19"/>
      <c r="I112" s="19"/>
      <c r="J112" s="19"/>
      <c r="K112" s="19"/>
      <c r="L112" s="19"/>
      <c r="M112" s="19"/>
    </row>
    <row r="113" spans="1:13" ht="29.25" customHeight="1" x14ac:dyDescent="0.2">
      <c r="A113" s="25"/>
      <c r="B113" s="19"/>
      <c r="C113" s="19" t="s">
        <v>74</v>
      </c>
      <c r="D113" s="19"/>
      <c r="E113" s="19"/>
      <c r="F113" s="19"/>
      <c r="H113" s="19"/>
      <c r="I113" s="19"/>
      <c r="J113" s="19"/>
      <c r="K113" s="19"/>
      <c r="L113" s="19"/>
      <c r="M113" s="19"/>
    </row>
    <row r="114" spans="1:13" ht="9.9499999999999993" customHeight="1" x14ac:dyDescent="0.2">
      <c r="A114" s="68"/>
      <c r="B114" s="69"/>
      <c r="C114" s="69"/>
      <c r="D114" s="69"/>
      <c r="E114" s="69"/>
      <c r="F114" s="69"/>
      <c r="G114" s="69"/>
      <c r="H114" s="69"/>
      <c r="I114" s="69"/>
      <c r="J114" s="69"/>
      <c r="K114" s="69"/>
      <c r="L114" s="69"/>
      <c r="M114" s="69"/>
    </row>
    <row r="115" spans="1:13" ht="20.100000000000001" customHeight="1" x14ac:dyDescent="0.2">
      <c r="A115" s="19"/>
      <c r="B115" s="167" t="s">
        <v>43</v>
      </c>
      <c r="C115" s="167"/>
      <c r="D115" s="166"/>
      <c r="E115" s="166"/>
      <c r="F115" s="166"/>
      <c r="G115" s="166"/>
      <c r="H115" s="166"/>
      <c r="I115" s="166"/>
      <c r="J115" s="166"/>
      <c r="K115" s="166"/>
      <c r="L115" s="166"/>
      <c r="M115" s="19"/>
    </row>
    <row r="116" spans="1:13" ht="20.100000000000001" customHeight="1" x14ac:dyDescent="0.2">
      <c r="A116" s="19"/>
      <c r="B116" s="34"/>
      <c r="C116" s="34" t="s">
        <v>53</v>
      </c>
      <c r="D116" s="164"/>
      <c r="E116" s="164"/>
      <c r="F116" s="164"/>
      <c r="G116" s="164"/>
      <c r="H116" s="164"/>
      <c r="I116" s="164"/>
      <c r="J116" s="164"/>
      <c r="K116" s="164"/>
      <c r="L116" s="164"/>
      <c r="M116" s="19"/>
    </row>
    <row r="117" spans="1:13" ht="3.95" customHeight="1" x14ac:dyDescent="0.2">
      <c r="A117" s="68"/>
      <c r="B117" s="67"/>
      <c r="C117" s="67"/>
      <c r="D117" s="67"/>
      <c r="E117" s="67"/>
      <c r="F117" s="67"/>
      <c r="G117" s="67"/>
      <c r="H117" s="67"/>
      <c r="I117" s="67"/>
      <c r="J117" s="67"/>
      <c r="K117" s="67"/>
      <c r="L117" s="67"/>
      <c r="M117" s="67"/>
    </row>
    <row r="118" spans="1:13" ht="20.100000000000001" customHeight="1" x14ac:dyDescent="0.2">
      <c r="A118" s="19"/>
      <c r="B118" s="19"/>
      <c r="C118" s="182" t="s">
        <v>54</v>
      </c>
      <c r="D118" s="182"/>
      <c r="E118" s="182"/>
      <c r="F118" s="182"/>
      <c r="G118" s="182"/>
      <c r="H118" s="182"/>
      <c r="I118" s="27"/>
      <c r="J118" s="8" t="s">
        <v>55</v>
      </c>
      <c r="K118" s="8"/>
      <c r="L118" s="8"/>
      <c r="M118" s="8"/>
    </row>
    <row r="119" spans="1:13" s="22" customFormat="1" ht="20.100000000000001" customHeight="1" x14ac:dyDescent="0.2">
      <c r="A119" s="19"/>
      <c r="B119" s="8"/>
      <c r="C119" s="8"/>
      <c r="D119" s="8"/>
      <c r="E119" s="8"/>
      <c r="F119" s="8"/>
      <c r="G119" s="8"/>
      <c r="H119" s="8"/>
      <c r="I119" s="8"/>
      <c r="J119" s="8" t="s">
        <v>56</v>
      </c>
      <c r="K119" s="8"/>
      <c r="L119" s="8"/>
      <c r="M119" s="8"/>
    </row>
    <row r="120" spans="1:13" ht="3.95" customHeight="1" x14ac:dyDescent="0.2">
      <c r="A120" s="67"/>
      <c r="B120" s="69"/>
      <c r="C120" s="69"/>
      <c r="D120" s="69"/>
      <c r="E120" s="69"/>
      <c r="F120" s="69"/>
      <c r="G120" s="69"/>
      <c r="H120" s="69"/>
      <c r="I120" s="67"/>
      <c r="J120" s="67"/>
      <c r="K120" s="69"/>
      <c r="L120" s="69"/>
      <c r="M120" s="69"/>
    </row>
    <row r="121" spans="1:13" s="23" customFormat="1" ht="24.95" customHeight="1" x14ac:dyDescent="0.2">
      <c r="A121" s="169" t="s">
        <v>86</v>
      </c>
      <c r="B121" s="167"/>
      <c r="C121" s="167"/>
      <c r="D121" s="167"/>
      <c r="E121" s="167"/>
      <c r="F121" s="168"/>
      <c r="G121" s="168"/>
      <c r="H121" s="168"/>
      <c r="I121" s="168"/>
      <c r="J121" s="168"/>
      <c r="K121" s="168"/>
      <c r="L121" s="168"/>
      <c r="M121" s="168"/>
    </row>
    <row r="122" spans="1:13" s="23" customFormat="1" x14ac:dyDescent="0.2">
      <c r="A122" s="34"/>
      <c r="B122" s="34"/>
      <c r="C122" s="34"/>
      <c r="D122" s="34"/>
      <c r="E122" s="34"/>
      <c r="F122" s="70"/>
      <c r="G122" s="70"/>
      <c r="H122" s="70"/>
      <c r="I122" s="70"/>
      <c r="J122" s="70"/>
      <c r="K122" s="70"/>
      <c r="L122" s="70"/>
      <c r="M122" s="70"/>
    </row>
    <row r="123" spans="1:13" s="23" customFormat="1" ht="20.100000000000001" customHeight="1" x14ac:dyDescent="0.2">
      <c r="A123" s="34"/>
      <c r="B123" s="103"/>
      <c r="C123" s="103" t="s">
        <v>106</v>
      </c>
      <c r="D123" s="19"/>
      <c r="E123" s="19"/>
      <c r="F123" s="19"/>
      <c r="G123" s="19"/>
      <c r="H123" s="19"/>
      <c r="I123" s="19"/>
      <c r="J123" s="19"/>
      <c r="K123" s="19"/>
      <c r="L123" s="19"/>
      <c r="M123" s="19"/>
    </row>
    <row r="124" spans="1:13" s="23" customFormat="1" x14ac:dyDescent="0.2">
      <c r="A124" s="34"/>
      <c r="B124" s="34"/>
      <c r="C124" s="34"/>
      <c r="D124" s="34"/>
      <c r="E124" s="34"/>
      <c r="F124" s="70"/>
      <c r="G124" s="70"/>
      <c r="H124" s="70"/>
      <c r="I124" s="70"/>
      <c r="J124" s="70"/>
      <c r="K124" s="70"/>
      <c r="L124" s="70"/>
      <c r="M124" s="70"/>
    </row>
    <row r="125" spans="1:13" s="23" customFormat="1" ht="20.100000000000001" customHeight="1" x14ac:dyDescent="0.2">
      <c r="A125" s="10"/>
      <c r="B125" s="162" t="s">
        <v>73</v>
      </c>
      <c r="C125" s="162"/>
      <c r="D125" s="162"/>
      <c r="E125" s="162"/>
      <c r="F125" s="162"/>
      <c r="G125" s="162"/>
      <c r="H125" s="162"/>
      <c r="I125" s="27"/>
      <c r="J125" s="162" t="s">
        <v>71</v>
      </c>
      <c r="K125" s="162"/>
      <c r="L125" s="162"/>
      <c r="M125" s="162"/>
    </row>
    <row r="126" spans="1:13" s="23" customFormat="1" ht="20.100000000000001" customHeight="1" x14ac:dyDescent="0.2">
      <c r="A126" s="10"/>
      <c r="B126" s="183" t="s">
        <v>107</v>
      </c>
      <c r="C126" s="183"/>
      <c r="D126" s="183"/>
      <c r="E126" s="183"/>
      <c r="F126" s="183"/>
      <c r="G126" s="16"/>
      <c r="H126" s="16"/>
      <c r="I126" s="27"/>
      <c r="J126" s="162" t="s">
        <v>70</v>
      </c>
      <c r="K126" s="162"/>
      <c r="L126" s="162"/>
      <c r="M126" s="162"/>
    </row>
    <row r="127" spans="1:13" s="23" customFormat="1" ht="20.100000000000001" customHeight="1" x14ac:dyDescent="0.2">
      <c r="A127" s="10"/>
      <c r="B127" s="16"/>
      <c r="C127" s="16"/>
      <c r="D127" s="16"/>
      <c r="E127" s="16"/>
      <c r="F127" s="16"/>
      <c r="G127" s="16"/>
      <c r="H127" s="16"/>
      <c r="I127" s="27"/>
      <c r="J127" s="162" t="s">
        <v>72</v>
      </c>
      <c r="K127" s="162"/>
      <c r="L127" s="162"/>
      <c r="M127" s="162"/>
    </row>
    <row r="128" spans="1:13" s="23" customFormat="1" ht="23.25" customHeight="1" x14ac:dyDescent="0.2">
      <c r="I128" s="19"/>
      <c r="J128" s="20"/>
      <c r="K128" s="26"/>
      <c r="L128" s="26"/>
      <c r="M128" s="26"/>
    </row>
    <row r="129" spans="1:14" s="23" customFormat="1" ht="22.5" customHeight="1" x14ac:dyDescent="0.2">
      <c r="A129" s="163" t="s">
        <v>50</v>
      </c>
      <c r="B129" s="163"/>
      <c r="C129" s="163"/>
      <c r="D129" s="163"/>
      <c r="E129" s="163"/>
      <c r="F129" s="163"/>
      <c r="G129" s="163"/>
      <c r="H129" s="163"/>
      <c r="I129" s="19"/>
      <c r="J129" s="20"/>
    </row>
    <row r="130" spans="1:14" s="23" customFormat="1" ht="35.1" customHeight="1" x14ac:dyDescent="0.2">
      <c r="A130" s="10"/>
      <c r="B130" s="162" t="str">
        <f>CONCATENATE("Der Berichtsbogen '",D2," IST' ist als Anhang beigefügt und Bestandteil des Nachweises.")</f>
        <v>Der Berichtsbogen '2024 IST' ist als Anhang beigefügt und Bestandteil des Nachweises.</v>
      </c>
      <c r="C130" s="162"/>
      <c r="D130" s="162"/>
      <c r="E130" s="162"/>
      <c r="F130" s="162"/>
      <c r="G130" s="162"/>
      <c r="H130" s="162"/>
      <c r="I130" s="162"/>
      <c r="J130" s="162"/>
      <c r="K130" s="27" t="s">
        <v>45</v>
      </c>
      <c r="L130" s="62"/>
      <c r="M130" s="8" t="s">
        <v>44</v>
      </c>
    </row>
    <row r="131" spans="1:14" s="23" customFormat="1" ht="3.95" customHeight="1" x14ac:dyDescent="0.2">
      <c r="A131" s="10"/>
      <c r="B131" s="16"/>
      <c r="C131" s="16"/>
      <c r="D131" s="16"/>
      <c r="E131" s="16"/>
      <c r="F131" s="16"/>
      <c r="G131" s="16"/>
      <c r="H131" s="16"/>
      <c r="I131" s="16"/>
      <c r="J131" s="16"/>
      <c r="K131" s="27"/>
      <c r="L131" s="16"/>
      <c r="M131" s="8"/>
    </row>
    <row r="132" spans="1:14" s="23" customFormat="1" ht="48" customHeight="1" x14ac:dyDescent="0.2">
      <c r="A132" s="10"/>
      <c r="B132" s="162" t="str">
        <f>CONCATENATE("Ein Berichtsbogen-Planung ",I2," ist beigefügt.
(Nur nötig, wenn mindestens 600 und mehr Angebotspunkte erreicht werden oder sich das Angebot im Folgejahr absehbar ändert.)")</f>
        <v>Ein Berichtsbogen-Planung 2025 ist beigefügt.
(Nur nötig, wenn mindestens 600 und mehr Angebotspunkte erreicht werden oder sich das Angebot im Folgejahr absehbar ändert.)</v>
      </c>
      <c r="C132" s="162"/>
      <c r="D132" s="162"/>
      <c r="E132" s="162"/>
      <c r="F132" s="162"/>
      <c r="G132" s="162"/>
      <c r="H132" s="162"/>
      <c r="I132" s="162"/>
      <c r="J132" s="162"/>
      <c r="K132" s="27" t="s">
        <v>45</v>
      </c>
      <c r="L132" s="62"/>
      <c r="M132" s="8" t="s">
        <v>44</v>
      </c>
    </row>
    <row r="133" spans="1:14" s="23" customFormat="1" ht="3.95" customHeight="1" x14ac:dyDescent="0.2">
      <c r="A133" s="10"/>
      <c r="B133" s="16"/>
      <c r="C133" s="16"/>
      <c r="D133" s="16"/>
      <c r="E133" s="16"/>
      <c r="F133" s="16"/>
      <c r="G133" s="16"/>
      <c r="H133" s="16"/>
      <c r="I133" s="16"/>
      <c r="J133" s="16"/>
      <c r="K133" s="27"/>
      <c r="L133" s="16"/>
      <c r="M133" s="8"/>
    </row>
    <row r="134" spans="1:14" s="23" customFormat="1" ht="75.75" customHeight="1" x14ac:dyDescent="0.2">
      <c r="A134" s="10"/>
      <c r="B134" s="162" t="str">
        <f>CONCATENATE("Es gab im Abrechnungsjahr ",D2," bzw. es gibt im Folgejahr ",I2," Veränderungen (z.B. Wegfall, Neuzugang, Erweiterung) bei den auf Dauer angelegten Angeboten (regelmäßiges Gruppenangebot, Offene Angebote, Bandarbeit).
Wenn ja, bitte die Veränderungen in einer ausführlichen Anlage darstellen.")</f>
        <v>Es gab im Abrechnungsjahr 2024 bzw. es gibt im Folgejahr 2025 Veränderungen (z.B. Wegfall, Neuzugang, Erweiterung) bei den auf Dauer angelegten Angeboten (regelmäßiges Gruppenangebot, Offene Angebote, Bandarbeit).
Wenn ja, bitte die Veränderungen in einer ausführlichen Anlage darstellen.</v>
      </c>
      <c r="C134" s="162"/>
      <c r="D134" s="162"/>
      <c r="E134" s="162"/>
      <c r="F134" s="162"/>
      <c r="G134" s="162"/>
      <c r="H134" s="162"/>
      <c r="I134" s="162"/>
      <c r="J134" s="162"/>
      <c r="K134" s="27" t="s">
        <v>45</v>
      </c>
      <c r="L134" s="62"/>
      <c r="M134" s="8" t="s">
        <v>44</v>
      </c>
    </row>
    <row r="135" spans="1:14" s="23" customFormat="1" ht="20.100000000000001" customHeight="1" x14ac:dyDescent="0.2">
      <c r="A135" s="20"/>
      <c r="B135" s="20"/>
      <c r="C135" s="20"/>
      <c r="D135" s="20"/>
      <c r="E135" s="20"/>
      <c r="F135" s="20"/>
      <c r="G135" s="19"/>
      <c r="H135" s="20"/>
      <c r="I135" s="20"/>
      <c r="J135" s="20"/>
      <c r="K135" s="27"/>
      <c r="L135" s="16"/>
      <c r="M135" s="8"/>
    </row>
    <row r="136" spans="1:14" s="23" customFormat="1" ht="36" customHeight="1" x14ac:dyDescent="0.2">
      <c r="A136" s="163" t="s">
        <v>69</v>
      </c>
      <c r="B136" s="163"/>
      <c r="C136" s="163"/>
      <c r="D136" s="163"/>
      <c r="E136" s="163"/>
      <c r="F136" s="163"/>
      <c r="G136" s="163"/>
      <c r="H136" s="163"/>
      <c r="I136" s="163"/>
      <c r="J136" s="163"/>
      <c r="K136" s="163"/>
      <c r="L136" s="163"/>
      <c r="M136" s="163"/>
      <c r="N136" s="123" t="s">
        <v>131</v>
      </c>
    </row>
    <row r="137" spans="1:14" s="23" customFormat="1" ht="20.100000000000001" customHeight="1" x14ac:dyDescent="0.2">
      <c r="C137" s="162" t="s">
        <v>66</v>
      </c>
      <c r="D137" s="162"/>
      <c r="E137" s="162"/>
      <c r="F137" s="162"/>
    </row>
    <row r="138" spans="1:14" s="23" customFormat="1" ht="20.100000000000001" customHeight="1" x14ac:dyDescent="0.2">
      <c r="C138" s="162" t="s">
        <v>67</v>
      </c>
      <c r="D138" s="162"/>
      <c r="E138" s="162"/>
      <c r="F138" s="162"/>
    </row>
    <row r="139" spans="1:14" s="23" customFormat="1" ht="20.100000000000001" customHeight="1" x14ac:dyDescent="0.2">
      <c r="C139" s="162" t="s">
        <v>68</v>
      </c>
      <c r="D139" s="162"/>
      <c r="E139" s="162"/>
      <c r="F139" s="162"/>
      <c r="I139" s="16"/>
      <c r="J139" s="16"/>
      <c r="K139" s="16"/>
      <c r="L139" s="16"/>
      <c r="M139" s="16"/>
    </row>
    <row r="140" spans="1:14" s="23" customFormat="1" ht="20.100000000000001" customHeight="1" x14ac:dyDescent="0.2">
      <c r="C140" s="165" t="s">
        <v>164</v>
      </c>
      <c r="D140" s="162"/>
      <c r="E140" s="162"/>
      <c r="F140" s="162"/>
      <c r="I140" s="16"/>
      <c r="J140" s="16"/>
      <c r="K140" s="16"/>
      <c r="L140" s="16"/>
      <c r="M140" s="16"/>
    </row>
    <row r="141" spans="1:14" s="23" customFormat="1" ht="13.5" customHeight="1" x14ac:dyDescent="0.2">
      <c r="C141" s="16"/>
      <c r="D141" s="16"/>
      <c r="E141" s="16"/>
      <c r="F141" s="16"/>
      <c r="I141" s="16"/>
      <c r="J141" s="16"/>
      <c r="K141" s="16"/>
      <c r="L141" s="16"/>
      <c r="M141" s="16"/>
    </row>
    <row r="142" spans="1:14" ht="20.100000000000001" customHeight="1" x14ac:dyDescent="0.2">
      <c r="A142" s="117" t="s">
        <v>165</v>
      </c>
      <c r="B142" s="117"/>
      <c r="C142" s="117"/>
      <c r="D142" s="117"/>
      <c r="E142" s="117"/>
      <c r="F142" s="117"/>
      <c r="G142" s="23"/>
      <c r="H142" s="23"/>
      <c r="I142" s="16"/>
      <c r="J142" s="16"/>
      <c r="K142" s="16"/>
      <c r="L142" s="16"/>
      <c r="M142" s="16"/>
      <c r="N142" s="107"/>
    </row>
    <row r="143" spans="1:14" ht="20.100000000000001" customHeight="1" x14ac:dyDescent="0.2">
      <c r="A143" s="145"/>
      <c r="B143" s="145"/>
      <c r="C143" s="145"/>
      <c r="D143" s="145"/>
      <c r="E143" s="145"/>
      <c r="F143" s="145"/>
      <c r="G143" s="145"/>
      <c r="H143" s="145"/>
      <c r="I143" s="145"/>
      <c r="J143" s="145"/>
      <c r="K143" s="145"/>
      <c r="L143" s="145"/>
      <c r="M143" s="145"/>
      <c r="N143" s="171" t="s">
        <v>114</v>
      </c>
    </row>
    <row r="144" spans="1:14" s="28" customFormat="1" ht="19.5" customHeight="1" x14ac:dyDescent="0.2">
      <c r="A144" s="146"/>
      <c r="B144" s="146"/>
      <c r="C144" s="146"/>
      <c r="D144" s="146"/>
      <c r="E144" s="146"/>
      <c r="F144" s="146"/>
      <c r="G144" s="146"/>
      <c r="H144" s="146"/>
      <c r="I144" s="146"/>
      <c r="J144" s="146"/>
      <c r="K144" s="146"/>
      <c r="L144" s="146"/>
      <c r="M144" s="146"/>
      <c r="N144" s="171"/>
    </row>
    <row r="145" spans="1:14" s="29" customFormat="1" x14ac:dyDescent="0.2">
      <c r="A145" s="23"/>
      <c r="B145" s="16"/>
      <c r="C145" s="16"/>
      <c r="D145" s="16"/>
      <c r="E145" s="16"/>
      <c r="F145" s="16"/>
      <c r="G145" s="23"/>
      <c r="H145" s="23"/>
      <c r="I145" s="16"/>
      <c r="J145" s="16"/>
      <c r="K145" s="16"/>
      <c r="L145" s="16"/>
      <c r="M145" s="16"/>
      <c r="N145" s="171"/>
    </row>
    <row r="146" spans="1:14" s="29" customFormat="1" ht="29.25" customHeight="1" x14ac:dyDescent="0.2">
      <c r="A146" s="163" t="s">
        <v>133</v>
      </c>
      <c r="B146" s="163"/>
      <c r="C146" s="163"/>
      <c r="D146" s="163"/>
      <c r="E146" s="163"/>
      <c r="F146" s="163"/>
      <c r="G146" s="163"/>
      <c r="H146" s="163"/>
      <c r="I146" s="16"/>
      <c r="J146" s="16"/>
      <c r="K146" s="16"/>
      <c r="L146" s="16"/>
      <c r="M146" s="16"/>
      <c r="N146" s="107"/>
    </row>
    <row r="147" spans="1:14" s="29" customFormat="1" ht="39" customHeight="1" x14ac:dyDescent="0.2">
      <c r="A147" s="24"/>
      <c r="B147" s="165" t="str">
        <f>CONCATENATE("Die Zuschussmittel für Allgemeine Unterstützungsleistungen ",D2," wurden komplett an den Stadtjugendring Stuttgart ausbezahlt. Dieser bestätigt den Erhalt der Zahlung in einem gesondertem Schreiben.")</f>
        <v>Die Zuschussmittel für Allgemeine Unterstützungsleistungen 2024 wurden komplett an den Stadtjugendring Stuttgart ausbezahlt. Dieser bestätigt den Erhalt der Zahlung in einem gesondertem Schreiben.</v>
      </c>
      <c r="C147" s="165"/>
      <c r="D147" s="165"/>
      <c r="E147" s="165"/>
      <c r="F147" s="165"/>
      <c r="G147" s="165"/>
      <c r="H147" s="165"/>
      <c r="I147" s="165"/>
      <c r="J147" s="165"/>
      <c r="K147" s="165"/>
      <c r="L147" s="165"/>
      <c r="M147" s="165"/>
      <c r="N147" s="107"/>
    </row>
    <row r="148" spans="1:14" s="30" customFormat="1" ht="22.5" customHeight="1" thickBot="1" x14ac:dyDescent="0.25">
      <c r="A148" s="20"/>
      <c r="B148" s="20"/>
      <c r="C148" s="20"/>
      <c r="D148" s="20"/>
      <c r="E148" s="20"/>
      <c r="F148" s="20"/>
      <c r="G148" s="19"/>
      <c r="H148" s="20"/>
      <c r="I148" s="20"/>
      <c r="J148" s="20"/>
      <c r="K148" s="27"/>
      <c r="L148" s="16"/>
      <c r="M148" s="8"/>
    </row>
    <row r="149" spans="1:14" s="31" customFormat="1" ht="22.5" customHeight="1" thickTop="1" x14ac:dyDescent="0.2">
      <c r="A149" s="201" t="s">
        <v>21</v>
      </c>
      <c r="B149" s="201"/>
      <c r="C149" s="201"/>
      <c r="D149" s="201"/>
      <c r="E149" s="201"/>
      <c r="F149" s="201"/>
      <c r="G149" s="201"/>
      <c r="H149" s="201"/>
      <c r="I149" s="201"/>
      <c r="J149" s="201"/>
      <c r="K149" s="201"/>
      <c r="L149" s="201"/>
      <c r="M149" s="201"/>
    </row>
    <row r="150" spans="1:14" s="31" customFormat="1" ht="22.5" customHeight="1" x14ac:dyDescent="0.2">
      <c r="A150" s="174" t="s">
        <v>166</v>
      </c>
      <c r="B150" s="174"/>
      <c r="C150" s="174"/>
      <c r="D150" s="174"/>
      <c r="E150" s="174"/>
      <c r="F150" s="174"/>
      <c r="G150" s="174"/>
      <c r="H150" s="174"/>
      <c r="I150" s="174"/>
      <c r="J150" s="174"/>
      <c r="K150" s="174"/>
      <c r="L150" s="174"/>
      <c r="M150" s="174"/>
    </row>
    <row r="151" spans="1:14" s="31" customFormat="1" x14ac:dyDescent="0.2">
      <c r="A151" s="174"/>
      <c r="B151" s="174"/>
      <c r="C151" s="174"/>
      <c r="D151" s="174"/>
      <c r="E151" s="174"/>
      <c r="F151" s="174"/>
      <c r="G151" s="174"/>
      <c r="H151" s="174"/>
      <c r="I151" s="174"/>
      <c r="J151" s="174"/>
      <c r="K151" s="174"/>
      <c r="L151" s="174"/>
      <c r="M151" s="174"/>
    </row>
    <row r="152" spans="1:14" s="31" customFormat="1" ht="20.100000000000001" customHeight="1" x14ac:dyDescent="0.2">
      <c r="A152" s="174" t="s">
        <v>132</v>
      </c>
      <c r="B152" s="174"/>
      <c r="C152" s="174"/>
      <c r="D152" s="174"/>
      <c r="E152" s="174"/>
      <c r="F152" s="56"/>
      <c r="I152" s="174" t="s">
        <v>134</v>
      </c>
      <c r="J152" s="174"/>
    </row>
    <row r="153" spans="1:14" s="31" customFormat="1" ht="20.100000000000001" customHeight="1" x14ac:dyDescent="0.2">
      <c r="A153" s="56"/>
      <c r="B153" s="56"/>
      <c r="C153" s="56"/>
      <c r="D153" s="56"/>
      <c r="E153" s="56"/>
      <c r="F153" s="56"/>
      <c r="I153" s="174" t="s">
        <v>162</v>
      </c>
      <c r="J153" s="174"/>
    </row>
    <row r="154" spans="1:14" s="31" customFormat="1" ht="20.100000000000001" customHeight="1" x14ac:dyDescent="0.2">
      <c r="A154" s="56"/>
      <c r="I154" s="174" t="s">
        <v>163</v>
      </c>
      <c r="J154" s="174"/>
      <c r="K154" s="174"/>
      <c r="L154" s="205"/>
      <c r="M154" s="205"/>
    </row>
    <row r="155" spans="1:14" s="31" customFormat="1" ht="15" customHeight="1" x14ac:dyDescent="0.2">
      <c r="A155" s="56"/>
      <c r="B155" s="56"/>
      <c r="C155" s="56"/>
      <c r="D155" s="56"/>
      <c r="E155" s="56"/>
      <c r="F155" s="56"/>
      <c r="L155" s="124"/>
      <c r="M155" s="124"/>
    </row>
    <row r="156" spans="1:14" s="31" customFormat="1" ht="15" customHeight="1" x14ac:dyDescent="0.2">
      <c r="A156" s="174" t="s">
        <v>28</v>
      </c>
      <c r="B156" s="174"/>
      <c r="C156" s="174"/>
      <c r="D156" s="174"/>
      <c r="E156" s="174"/>
      <c r="F156" s="174"/>
      <c r="G156" s="174"/>
      <c r="H156" s="174"/>
      <c r="I156" s="174"/>
      <c r="J156" s="174"/>
      <c r="K156" s="174"/>
      <c r="L156" s="174"/>
      <c r="M156" s="174"/>
    </row>
    <row r="157" spans="1:14" s="31" customFormat="1" ht="24.75" customHeight="1" x14ac:dyDescent="0.2">
      <c r="A157" s="56"/>
      <c r="B157" s="56"/>
      <c r="C157" s="56"/>
      <c r="D157" s="56"/>
      <c r="E157" s="56"/>
      <c r="F157" s="56"/>
      <c r="G157" s="56"/>
      <c r="H157" s="56"/>
      <c r="I157" s="56"/>
      <c r="J157" s="56"/>
      <c r="K157" s="56"/>
      <c r="L157" s="56"/>
      <c r="M157" s="56"/>
    </row>
    <row r="158" spans="1:14" s="31" customFormat="1" ht="46.5" customHeight="1" x14ac:dyDescent="0.2">
      <c r="A158" s="200" t="s">
        <v>62</v>
      </c>
      <c r="B158" s="200"/>
      <c r="C158" s="200"/>
      <c r="D158" s="203"/>
      <c r="E158" s="203"/>
      <c r="F158" s="203"/>
      <c r="G158" s="203"/>
      <c r="H158" s="203"/>
      <c r="I158" s="203"/>
      <c r="J158" s="203"/>
      <c r="K158" s="203"/>
      <c r="L158" s="203"/>
      <c r="M158" s="203"/>
    </row>
    <row r="159" spans="1:14" s="30" customFormat="1" ht="35.25" customHeight="1" x14ac:dyDescent="0.2">
      <c r="A159" s="32"/>
      <c r="B159" s="32"/>
      <c r="C159" s="33"/>
      <c r="D159" s="33"/>
      <c r="E159" s="33"/>
      <c r="F159" s="33"/>
      <c r="G159" s="33"/>
      <c r="H159" s="33"/>
      <c r="I159" s="33"/>
      <c r="J159" s="33"/>
      <c r="K159" s="33"/>
      <c r="L159" s="33"/>
      <c r="M159" s="33"/>
    </row>
    <row r="160" spans="1:14" s="30" customFormat="1" ht="23.25" customHeight="1" x14ac:dyDescent="0.2">
      <c r="A160" s="202"/>
      <c r="B160" s="202"/>
      <c r="C160" s="202"/>
      <c r="D160" s="202"/>
      <c r="E160" s="202"/>
      <c r="G160" s="198"/>
      <c r="H160" s="198"/>
      <c r="I160" s="198"/>
      <c r="J160" s="198"/>
      <c r="K160" s="198"/>
      <c r="L160" s="198"/>
      <c r="M160" s="198"/>
    </row>
    <row r="161" spans="1:13" ht="9.75" customHeight="1" x14ac:dyDescent="0.2">
      <c r="A161" s="199" t="s">
        <v>52</v>
      </c>
      <c r="B161" s="199"/>
      <c r="C161" s="199"/>
      <c r="D161" s="199"/>
      <c r="E161" s="199"/>
      <c r="F161" s="30"/>
      <c r="G161" s="197" t="s">
        <v>51</v>
      </c>
      <c r="H161" s="197"/>
      <c r="I161" s="197"/>
      <c r="J161" s="197"/>
      <c r="K161" s="197"/>
      <c r="L161" s="197"/>
      <c r="M161" s="197"/>
    </row>
    <row r="162" spans="1:13" ht="13.5" thickBot="1" x14ac:dyDescent="0.25">
      <c r="A162" s="60"/>
      <c r="B162" s="60"/>
      <c r="C162" s="60"/>
      <c r="D162" s="60"/>
      <c r="E162" s="60"/>
      <c r="F162" s="60"/>
      <c r="G162" s="61"/>
      <c r="H162" s="60"/>
      <c r="I162" s="60"/>
      <c r="J162" s="60"/>
      <c r="K162" s="60"/>
      <c r="L162" s="60"/>
      <c r="M162" s="60"/>
    </row>
    <row r="163" spans="1:13" ht="13.5" thickTop="1" x14ac:dyDescent="0.2">
      <c r="G163" s="20"/>
    </row>
    <row r="164" spans="1:13" x14ac:dyDescent="0.2">
      <c r="G164" s="20"/>
    </row>
    <row r="165" spans="1:13" x14ac:dyDescent="0.2">
      <c r="G165" s="20"/>
    </row>
    <row r="166" spans="1:13" x14ac:dyDescent="0.2">
      <c r="G166" s="20"/>
    </row>
    <row r="167" spans="1:13" x14ac:dyDescent="0.2">
      <c r="G167" s="20"/>
    </row>
    <row r="168" spans="1:13" x14ac:dyDescent="0.2">
      <c r="G168" s="20"/>
    </row>
    <row r="169" spans="1:13" x14ac:dyDescent="0.2">
      <c r="G169" s="20"/>
    </row>
  </sheetData>
  <sheetProtection password="EF45" sheet="1" formatCells="0" selectLockedCells="1" sort="0"/>
  <mergeCells count="189">
    <mergeCell ref="A1:M1"/>
    <mergeCell ref="A101:M101"/>
    <mergeCell ref="F2:H2"/>
    <mergeCell ref="A11:F11"/>
    <mergeCell ref="L2:M2"/>
    <mergeCell ref="A98:D98"/>
    <mergeCell ref="A100:F100"/>
    <mergeCell ref="C92:F92"/>
    <mergeCell ref="C93:F93"/>
    <mergeCell ref="C91:F91"/>
    <mergeCell ref="L98:M98"/>
    <mergeCell ref="A20:B20"/>
    <mergeCell ref="A75:I75"/>
    <mergeCell ref="A87:M87"/>
    <mergeCell ref="A45:M45"/>
    <mergeCell ref="A52:I52"/>
    <mergeCell ref="A50:I50"/>
    <mergeCell ref="K50:M50"/>
    <mergeCell ref="B79:I79"/>
    <mergeCell ref="B80:I80"/>
    <mergeCell ref="K72:M72"/>
    <mergeCell ref="K73:M73"/>
    <mergeCell ref="K74:M74"/>
    <mergeCell ref="K75:M75"/>
    <mergeCell ref="B105:C105"/>
    <mergeCell ref="I153:J153"/>
    <mergeCell ref="D104:K104"/>
    <mergeCell ref="L154:M154"/>
    <mergeCell ref="I154:K154"/>
    <mergeCell ref="C140:F140"/>
    <mergeCell ref="N19:N20"/>
    <mergeCell ref="N41:N42"/>
    <mergeCell ref="A2:C2"/>
    <mergeCell ref="B134:J134"/>
    <mergeCell ref="B106:C106"/>
    <mergeCell ref="D106:K106"/>
    <mergeCell ref="A95:M95"/>
    <mergeCell ref="B103:C103"/>
    <mergeCell ref="D103:K103"/>
    <mergeCell ref="A97:I97"/>
    <mergeCell ref="A90:I90"/>
    <mergeCell ref="A18:F18"/>
    <mergeCell ref="A16:B16"/>
    <mergeCell ref="A23:B23"/>
    <mergeCell ref="C23:F23"/>
    <mergeCell ref="K62:M62"/>
    <mergeCell ref="A48:I48"/>
    <mergeCell ref="A51:I51"/>
    <mergeCell ref="G161:M161"/>
    <mergeCell ref="G160:M160"/>
    <mergeCell ref="A161:E161"/>
    <mergeCell ref="A158:C158"/>
    <mergeCell ref="A156:M156"/>
    <mergeCell ref="A149:M149"/>
    <mergeCell ref="A160:E160"/>
    <mergeCell ref="D158:M158"/>
    <mergeCell ref="A150:M150"/>
    <mergeCell ref="A152:E152"/>
    <mergeCell ref="I152:J152"/>
    <mergeCell ref="K66:M66"/>
    <mergeCell ref="B104:C104"/>
    <mergeCell ref="J97:K97"/>
    <mergeCell ref="B56:I56"/>
    <mergeCell ref="A26:H26"/>
    <mergeCell ref="B31:M31"/>
    <mergeCell ref="B29:M29"/>
    <mergeCell ref="B39:M39"/>
    <mergeCell ref="B33:M33"/>
    <mergeCell ref="B35:M35"/>
    <mergeCell ref="A42:C42"/>
    <mergeCell ref="G42:M42"/>
    <mergeCell ref="B37:M37"/>
    <mergeCell ref="B61:I61"/>
    <mergeCell ref="B62:I62"/>
    <mergeCell ref="B55:I55"/>
    <mergeCell ref="K80:M80"/>
    <mergeCell ref="A47:J47"/>
    <mergeCell ref="K47:M47"/>
    <mergeCell ref="K48:M48"/>
    <mergeCell ref="K51:M51"/>
    <mergeCell ref="K52:M52"/>
    <mergeCell ref="K53:M53"/>
    <mergeCell ref="K60:M60"/>
    <mergeCell ref="K61:M61"/>
    <mergeCell ref="A4:F4"/>
    <mergeCell ref="A14:B14"/>
    <mergeCell ref="C13:M13"/>
    <mergeCell ref="C14:M14"/>
    <mergeCell ref="C15:M15"/>
    <mergeCell ref="F16:H16"/>
    <mergeCell ref="I16:M16"/>
    <mergeCell ref="A44:M44"/>
    <mergeCell ref="J23:M23"/>
    <mergeCell ref="C20:K20"/>
    <mergeCell ref="C24:K24"/>
    <mergeCell ref="C19:F19"/>
    <mergeCell ref="A19:B19"/>
    <mergeCell ref="A9:B9"/>
    <mergeCell ref="A24:B24"/>
    <mergeCell ref="A13:B13"/>
    <mergeCell ref="A6:B6"/>
    <mergeCell ref="B57:I57"/>
    <mergeCell ref="A60:B60"/>
    <mergeCell ref="A49:I49"/>
    <mergeCell ref="K49:M49"/>
    <mergeCell ref="N143:N145"/>
    <mergeCell ref="A41:D41"/>
    <mergeCell ref="N95:N100"/>
    <mergeCell ref="F41:M41"/>
    <mergeCell ref="A151:M151"/>
    <mergeCell ref="B147:M147"/>
    <mergeCell ref="N6:N9"/>
    <mergeCell ref="N13:N16"/>
    <mergeCell ref="J19:M19"/>
    <mergeCell ref="F9:H9"/>
    <mergeCell ref="I9:M9"/>
    <mergeCell ref="C6:M6"/>
    <mergeCell ref="C8:M8"/>
    <mergeCell ref="C7:M7"/>
    <mergeCell ref="A22:I22"/>
    <mergeCell ref="N23:N24"/>
    <mergeCell ref="A96:I96"/>
    <mergeCell ref="J90:M90"/>
    <mergeCell ref="J96:K96"/>
    <mergeCell ref="A146:H146"/>
    <mergeCell ref="C118:H118"/>
    <mergeCell ref="B126:F126"/>
    <mergeCell ref="D105:K105"/>
    <mergeCell ref="C137:F137"/>
    <mergeCell ref="C138:F138"/>
    <mergeCell ref="A129:H129"/>
    <mergeCell ref="D108:K108"/>
    <mergeCell ref="C139:F139"/>
    <mergeCell ref="A136:M136"/>
    <mergeCell ref="J126:M126"/>
    <mergeCell ref="J127:M127"/>
    <mergeCell ref="B125:H125"/>
    <mergeCell ref="J125:M125"/>
    <mergeCell ref="B107:C108"/>
    <mergeCell ref="D115:L115"/>
    <mergeCell ref="D116:L116"/>
    <mergeCell ref="B115:C115"/>
    <mergeCell ref="B132:J132"/>
    <mergeCell ref="F121:M121"/>
    <mergeCell ref="A121:E121"/>
    <mergeCell ref="B130:J130"/>
    <mergeCell ref="A110:M110"/>
    <mergeCell ref="D107:K107"/>
    <mergeCell ref="A69:I69"/>
    <mergeCell ref="A70:I70"/>
    <mergeCell ref="A71:I71"/>
    <mergeCell ref="A72:I72"/>
    <mergeCell ref="A73:I73"/>
    <mergeCell ref="A74:I74"/>
    <mergeCell ref="K77:M77"/>
    <mergeCell ref="K79:M79"/>
    <mergeCell ref="A68:J68"/>
    <mergeCell ref="K68:M68"/>
    <mergeCell ref="K69:M69"/>
    <mergeCell ref="K70:M70"/>
    <mergeCell ref="K71:M71"/>
    <mergeCell ref="K76:M76"/>
    <mergeCell ref="A76:I76"/>
    <mergeCell ref="B78:I78"/>
    <mergeCell ref="K78:M78"/>
    <mergeCell ref="A82:J82"/>
    <mergeCell ref="K82:M82"/>
    <mergeCell ref="A84:J84"/>
    <mergeCell ref="K84:M84"/>
    <mergeCell ref="B77:I77"/>
    <mergeCell ref="C9:E9"/>
    <mergeCell ref="C16:E16"/>
    <mergeCell ref="A143:M143"/>
    <mergeCell ref="A144:M144"/>
    <mergeCell ref="K63:M63"/>
    <mergeCell ref="K64:M64"/>
    <mergeCell ref="A66:J66"/>
    <mergeCell ref="B63:I63"/>
    <mergeCell ref="B64:I64"/>
    <mergeCell ref="A86:M86"/>
    <mergeCell ref="A88:M88"/>
    <mergeCell ref="A54:J54"/>
    <mergeCell ref="K54:M54"/>
    <mergeCell ref="K55:M55"/>
    <mergeCell ref="K56:M56"/>
    <mergeCell ref="K57:M57"/>
    <mergeCell ref="K59:M59"/>
    <mergeCell ref="K58:M58"/>
    <mergeCell ref="B58:I58"/>
  </mergeCells>
  <conditionalFormatting sqref="K66 K82 K84">
    <cfRule type="cellIs" dxfId="0" priority="1" stopIfTrue="1" operator="equal">
      <formula>0</formula>
    </cfRule>
  </conditionalFormatting>
  <dataValidations count="1">
    <dataValidation type="list" allowBlank="1" showInputMessage="1" showErrorMessage="1" sqref="D2" xr:uid="{00000000-0002-0000-0000-000000000000}">
      <formula1>"2017,2018,2019,2020,2021,2022,2023,2024,2025"</formula1>
    </dataValidation>
  </dataValidations>
  <printOptions horizontalCentered="1"/>
  <pageMargins left="0.19685039370078741" right="0.19685039370078741" top="0.39370078740157483" bottom="0.39370078740157483" header="0.31496062992125984" footer="0.31496062992125984"/>
  <pageSetup paperSize="9" scale="95" orientation="portrait" r:id="rId1"/>
  <rowBreaks count="3" manualBreakCount="3">
    <brk id="43" max="12" man="1"/>
    <brk id="85" max="12" man="1"/>
    <brk id="12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6250" r:id="rId4" name="Check Box 106">
              <controlPr defaultSize="0" autoFill="0" autoLine="0" autoPict="0">
                <anchor moveWithCells="1">
                  <from>
                    <xdr:col>1</xdr:col>
                    <xdr:colOff>561975</xdr:colOff>
                    <xdr:row>136</xdr:row>
                    <xdr:rowOff>0</xdr:rowOff>
                  </from>
                  <to>
                    <xdr:col>2</xdr:col>
                    <xdr:colOff>142875</xdr:colOff>
                    <xdr:row>136</xdr:row>
                    <xdr:rowOff>219075</xdr:rowOff>
                  </to>
                </anchor>
              </controlPr>
            </control>
          </mc:Choice>
        </mc:AlternateContent>
        <mc:AlternateContent xmlns:mc="http://schemas.openxmlformats.org/markup-compatibility/2006">
          <mc:Choice Requires="x14">
            <control shapeId="6251" r:id="rId5" name="Check Box 107">
              <controlPr defaultSize="0" autoFill="0" autoLine="0" autoPict="0">
                <anchor moveWithCells="1">
                  <from>
                    <xdr:col>1</xdr:col>
                    <xdr:colOff>552450</xdr:colOff>
                    <xdr:row>137</xdr:row>
                    <xdr:rowOff>9525</xdr:rowOff>
                  </from>
                  <to>
                    <xdr:col>2</xdr:col>
                    <xdr:colOff>133350</xdr:colOff>
                    <xdr:row>137</xdr:row>
                    <xdr:rowOff>228600</xdr:rowOff>
                  </to>
                </anchor>
              </controlPr>
            </control>
          </mc:Choice>
        </mc:AlternateContent>
        <mc:AlternateContent xmlns:mc="http://schemas.openxmlformats.org/markup-compatibility/2006">
          <mc:Choice Requires="x14">
            <control shapeId="6257" r:id="rId6" name="Check Box 113">
              <controlPr defaultSize="0" autoFill="0" autoLine="0" autoPict="0">
                <anchor moveWithCells="1">
                  <from>
                    <xdr:col>1</xdr:col>
                    <xdr:colOff>552450</xdr:colOff>
                    <xdr:row>138</xdr:row>
                    <xdr:rowOff>0</xdr:rowOff>
                  </from>
                  <to>
                    <xdr:col>2</xdr:col>
                    <xdr:colOff>133350</xdr:colOff>
                    <xdr:row>138</xdr:row>
                    <xdr:rowOff>219075</xdr:rowOff>
                  </to>
                </anchor>
              </controlPr>
            </control>
          </mc:Choice>
        </mc:AlternateContent>
        <mc:AlternateContent xmlns:mc="http://schemas.openxmlformats.org/markup-compatibility/2006">
          <mc:Choice Requires="x14">
            <control shapeId="6262" r:id="rId7" name="Check Box 118">
              <controlPr defaultSize="0" autoFill="0" autoLine="0" autoPict="0">
                <anchor moveWithCells="1">
                  <from>
                    <xdr:col>8</xdr:col>
                    <xdr:colOff>342900</xdr:colOff>
                    <xdr:row>117</xdr:row>
                    <xdr:rowOff>28575</xdr:rowOff>
                  </from>
                  <to>
                    <xdr:col>9</xdr:col>
                    <xdr:colOff>123825</xdr:colOff>
                    <xdr:row>118</xdr:row>
                    <xdr:rowOff>0</xdr:rowOff>
                  </to>
                </anchor>
              </controlPr>
            </control>
          </mc:Choice>
        </mc:AlternateContent>
        <mc:AlternateContent xmlns:mc="http://schemas.openxmlformats.org/markup-compatibility/2006">
          <mc:Choice Requires="x14">
            <control shapeId="6263" r:id="rId8" name="Check Box 119">
              <controlPr defaultSize="0" autoFill="0" autoLine="0" autoPict="0">
                <anchor moveWithCells="1">
                  <from>
                    <xdr:col>8</xdr:col>
                    <xdr:colOff>342900</xdr:colOff>
                    <xdr:row>118</xdr:row>
                    <xdr:rowOff>9525</xdr:rowOff>
                  </from>
                  <to>
                    <xdr:col>9</xdr:col>
                    <xdr:colOff>123825</xdr:colOff>
                    <xdr:row>118</xdr:row>
                    <xdr:rowOff>228600</xdr:rowOff>
                  </to>
                </anchor>
              </controlPr>
            </control>
          </mc:Choice>
        </mc:AlternateContent>
        <mc:AlternateContent xmlns:mc="http://schemas.openxmlformats.org/markup-compatibility/2006">
          <mc:Choice Requires="x14">
            <control shapeId="6283" r:id="rId9" name="Check Box 139">
              <controlPr defaultSize="0" autoFill="0" autoLine="0" autoPict="0">
                <anchor moveWithCells="1">
                  <from>
                    <xdr:col>1</xdr:col>
                    <xdr:colOff>561975</xdr:colOff>
                    <xdr:row>91</xdr:row>
                    <xdr:rowOff>0</xdr:rowOff>
                  </from>
                  <to>
                    <xdr:col>2</xdr:col>
                    <xdr:colOff>114300</xdr:colOff>
                    <xdr:row>91</xdr:row>
                    <xdr:rowOff>219075</xdr:rowOff>
                  </to>
                </anchor>
              </controlPr>
            </control>
          </mc:Choice>
        </mc:AlternateContent>
        <mc:AlternateContent xmlns:mc="http://schemas.openxmlformats.org/markup-compatibility/2006">
          <mc:Choice Requires="x14">
            <control shapeId="6284" r:id="rId10" name="Check Box 140">
              <controlPr defaultSize="0" autoFill="0" autoLine="0" autoPict="0">
                <anchor moveWithCells="1">
                  <from>
                    <xdr:col>1</xdr:col>
                    <xdr:colOff>561975</xdr:colOff>
                    <xdr:row>92</xdr:row>
                    <xdr:rowOff>0</xdr:rowOff>
                  </from>
                  <to>
                    <xdr:col>2</xdr:col>
                    <xdr:colOff>114300</xdr:colOff>
                    <xdr:row>92</xdr:row>
                    <xdr:rowOff>219075</xdr:rowOff>
                  </to>
                </anchor>
              </controlPr>
            </control>
          </mc:Choice>
        </mc:AlternateContent>
        <mc:AlternateContent xmlns:mc="http://schemas.openxmlformats.org/markup-compatibility/2006">
          <mc:Choice Requires="x14">
            <control shapeId="6285" r:id="rId11" name="Check Box 141">
              <controlPr defaultSize="0" autoFill="0" autoLine="0" autoPict="0">
                <anchor moveWithCells="1">
                  <from>
                    <xdr:col>1</xdr:col>
                    <xdr:colOff>561975</xdr:colOff>
                    <xdr:row>90</xdr:row>
                    <xdr:rowOff>0</xdr:rowOff>
                  </from>
                  <to>
                    <xdr:col>2</xdr:col>
                    <xdr:colOff>114300</xdr:colOff>
                    <xdr:row>90</xdr:row>
                    <xdr:rowOff>219075</xdr:rowOff>
                  </to>
                </anchor>
              </controlPr>
            </control>
          </mc:Choice>
        </mc:AlternateContent>
        <mc:AlternateContent xmlns:mc="http://schemas.openxmlformats.org/markup-compatibility/2006">
          <mc:Choice Requires="x14">
            <control shapeId="6286" r:id="rId12" name="Check Box 142">
              <controlPr defaultSize="0" autoFill="0" autoLine="0" autoPict="0">
                <anchor moveWithCells="1">
                  <from>
                    <xdr:col>10</xdr:col>
                    <xdr:colOff>409575</xdr:colOff>
                    <xdr:row>129</xdr:row>
                    <xdr:rowOff>104775</xdr:rowOff>
                  </from>
                  <to>
                    <xdr:col>10</xdr:col>
                    <xdr:colOff>714375</xdr:colOff>
                    <xdr:row>129</xdr:row>
                    <xdr:rowOff>323850</xdr:rowOff>
                  </to>
                </anchor>
              </controlPr>
            </control>
          </mc:Choice>
        </mc:AlternateContent>
        <mc:AlternateContent xmlns:mc="http://schemas.openxmlformats.org/markup-compatibility/2006">
          <mc:Choice Requires="x14">
            <control shapeId="6287" r:id="rId13" name="Check Box 143">
              <controlPr defaultSize="0" autoFill="0" autoLine="0" autoPict="0">
                <anchor moveWithCells="1">
                  <from>
                    <xdr:col>10</xdr:col>
                    <xdr:colOff>409575</xdr:colOff>
                    <xdr:row>131</xdr:row>
                    <xdr:rowOff>180975</xdr:rowOff>
                  </from>
                  <to>
                    <xdr:col>10</xdr:col>
                    <xdr:colOff>714375</xdr:colOff>
                    <xdr:row>131</xdr:row>
                    <xdr:rowOff>400050</xdr:rowOff>
                  </to>
                </anchor>
              </controlPr>
            </control>
          </mc:Choice>
        </mc:AlternateContent>
        <mc:AlternateContent xmlns:mc="http://schemas.openxmlformats.org/markup-compatibility/2006">
          <mc:Choice Requires="x14">
            <control shapeId="6288" r:id="rId14" name="Check Box 144">
              <controlPr defaultSize="0" autoFill="0" autoLine="0" autoPict="0">
                <anchor moveWithCells="1">
                  <from>
                    <xdr:col>10</xdr:col>
                    <xdr:colOff>409575</xdr:colOff>
                    <xdr:row>133</xdr:row>
                    <xdr:rowOff>361950</xdr:rowOff>
                  </from>
                  <to>
                    <xdr:col>10</xdr:col>
                    <xdr:colOff>714375</xdr:colOff>
                    <xdr:row>133</xdr:row>
                    <xdr:rowOff>581025</xdr:rowOff>
                  </to>
                </anchor>
              </controlPr>
            </control>
          </mc:Choice>
        </mc:AlternateContent>
        <mc:AlternateContent xmlns:mc="http://schemas.openxmlformats.org/markup-compatibility/2006">
          <mc:Choice Requires="x14">
            <control shapeId="6289" r:id="rId15" name="Check Box 145">
              <controlPr defaultSize="0" autoFill="0" autoLine="0" autoPict="0">
                <anchor moveWithCells="1">
                  <from>
                    <xdr:col>11</xdr:col>
                    <xdr:colOff>314325</xdr:colOff>
                    <xdr:row>129</xdr:row>
                    <xdr:rowOff>104775</xdr:rowOff>
                  </from>
                  <to>
                    <xdr:col>12</xdr:col>
                    <xdr:colOff>123825</xdr:colOff>
                    <xdr:row>129</xdr:row>
                    <xdr:rowOff>323850</xdr:rowOff>
                  </to>
                </anchor>
              </controlPr>
            </control>
          </mc:Choice>
        </mc:AlternateContent>
        <mc:AlternateContent xmlns:mc="http://schemas.openxmlformats.org/markup-compatibility/2006">
          <mc:Choice Requires="x14">
            <control shapeId="6290" r:id="rId16" name="Check Box 146">
              <controlPr defaultSize="0" autoFill="0" autoLine="0" autoPict="0">
                <anchor moveWithCells="1">
                  <from>
                    <xdr:col>11</xdr:col>
                    <xdr:colOff>314325</xdr:colOff>
                    <xdr:row>131</xdr:row>
                    <xdr:rowOff>171450</xdr:rowOff>
                  </from>
                  <to>
                    <xdr:col>12</xdr:col>
                    <xdr:colOff>123825</xdr:colOff>
                    <xdr:row>131</xdr:row>
                    <xdr:rowOff>390525</xdr:rowOff>
                  </to>
                </anchor>
              </controlPr>
            </control>
          </mc:Choice>
        </mc:AlternateContent>
        <mc:AlternateContent xmlns:mc="http://schemas.openxmlformats.org/markup-compatibility/2006">
          <mc:Choice Requires="x14">
            <control shapeId="6291" r:id="rId17" name="Check Box 147">
              <controlPr defaultSize="0" autoFill="0" autoLine="0" autoPict="0">
                <anchor moveWithCells="1">
                  <from>
                    <xdr:col>11</xdr:col>
                    <xdr:colOff>314325</xdr:colOff>
                    <xdr:row>133</xdr:row>
                    <xdr:rowOff>361950</xdr:rowOff>
                  </from>
                  <to>
                    <xdr:col>12</xdr:col>
                    <xdr:colOff>123825</xdr:colOff>
                    <xdr:row>133</xdr:row>
                    <xdr:rowOff>581025</xdr:rowOff>
                  </to>
                </anchor>
              </controlPr>
            </control>
          </mc:Choice>
        </mc:AlternateContent>
        <mc:AlternateContent xmlns:mc="http://schemas.openxmlformats.org/markup-compatibility/2006">
          <mc:Choice Requires="x14">
            <control shapeId="6307" r:id="rId18" name="Check Box 163">
              <controlPr defaultSize="0" autoFill="0" autoLine="0" autoPict="0">
                <anchor moveWithCells="1">
                  <from>
                    <xdr:col>8</xdr:col>
                    <xdr:colOff>333375</xdr:colOff>
                    <xdr:row>124</xdr:row>
                    <xdr:rowOff>19050</xdr:rowOff>
                  </from>
                  <to>
                    <xdr:col>9</xdr:col>
                    <xdr:colOff>114300</xdr:colOff>
                    <xdr:row>124</xdr:row>
                    <xdr:rowOff>238125</xdr:rowOff>
                  </to>
                </anchor>
              </controlPr>
            </control>
          </mc:Choice>
        </mc:AlternateContent>
        <mc:AlternateContent xmlns:mc="http://schemas.openxmlformats.org/markup-compatibility/2006">
          <mc:Choice Requires="x14">
            <control shapeId="6308" r:id="rId19" name="Check Box 164">
              <controlPr defaultSize="0" autoFill="0" autoLine="0" autoPict="0">
                <anchor moveWithCells="1">
                  <from>
                    <xdr:col>8</xdr:col>
                    <xdr:colOff>333375</xdr:colOff>
                    <xdr:row>125</xdr:row>
                    <xdr:rowOff>9525</xdr:rowOff>
                  </from>
                  <to>
                    <xdr:col>9</xdr:col>
                    <xdr:colOff>114300</xdr:colOff>
                    <xdr:row>125</xdr:row>
                    <xdr:rowOff>228600</xdr:rowOff>
                  </to>
                </anchor>
              </controlPr>
            </control>
          </mc:Choice>
        </mc:AlternateContent>
        <mc:AlternateContent xmlns:mc="http://schemas.openxmlformats.org/markup-compatibility/2006">
          <mc:Choice Requires="x14">
            <control shapeId="6309" r:id="rId20" name="Check Box 165">
              <controlPr defaultSize="0" autoFill="0" autoLine="0" autoPict="0">
                <anchor moveWithCells="1">
                  <from>
                    <xdr:col>8</xdr:col>
                    <xdr:colOff>333375</xdr:colOff>
                    <xdr:row>126</xdr:row>
                    <xdr:rowOff>9525</xdr:rowOff>
                  </from>
                  <to>
                    <xdr:col>9</xdr:col>
                    <xdr:colOff>114300</xdr:colOff>
                    <xdr:row>126</xdr:row>
                    <xdr:rowOff>228600</xdr:rowOff>
                  </to>
                </anchor>
              </controlPr>
            </control>
          </mc:Choice>
        </mc:AlternateContent>
        <mc:AlternateContent xmlns:mc="http://schemas.openxmlformats.org/markup-compatibility/2006">
          <mc:Choice Requires="x14">
            <control shapeId="6310" r:id="rId21" name="Check Box 166">
              <controlPr defaultSize="0" autoFill="0" autoLine="0" autoPict="0">
                <anchor moveWithCells="1">
                  <from>
                    <xdr:col>1</xdr:col>
                    <xdr:colOff>561975</xdr:colOff>
                    <xdr:row>112</xdr:row>
                    <xdr:rowOff>76200</xdr:rowOff>
                  </from>
                  <to>
                    <xdr:col>2</xdr:col>
                    <xdr:colOff>114300</xdr:colOff>
                    <xdr:row>112</xdr:row>
                    <xdr:rowOff>295275</xdr:rowOff>
                  </to>
                </anchor>
              </controlPr>
            </control>
          </mc:Choice>
        </mc:AlternateContent>
        <mc:AlternateContent xmlns:mc="http://schemas.openxmlformats.org/markup-compatibility/2006">
          <mc:Choice Requires="x14">
            <control shapeId="6312" r:id="rId22" name="Check Box 168">
              <controlPr defaultSize="0" autoFill="0" autoLine="0" autoPict="0">
                <anchor moveWithCells="1">
                  <from>
                    <xdr:col>1</xdr:col>
                    <xdr:colOff>571500</xdr:colOff>
                    <xdr:row>122</xdr:row>
                    <xdr:rowOff>0</xdr:rowOff>
                  </from>
                  <to>
                    <xdr:col>2</xdr:col>
                    <xdr:colOff>123825</xdr:colOff>
                    <xdr:row>122</xdr:row>
                    <xdr:rowOff>219075</xdr:rowOff>
                  </to>
                </anchor>
              </controlPr>
            </control>
          </mc:Choice>
        </mc:AlternateContent>
        <mc:AlternateContent xmlns:mc="http://schemas.openxmlformats.org/markup-compatibility/2006">
          <mc:Choice Requires="x14">
            <control shapeId="6319" r:id="rId23" name="Check Box 175">
              <controlPr defaultSize="0" autoFill="0" autoLine="0" autoPict="0">
                <anchor moveWithCells="1">
                  <from>
                    <xdr:col>6</xdr:col>
                    <xdr:colOff>19050</xdr:colOff>
                    <xdr:row>151</xdr:row>
                    <xdr:rowOff>9525</xdr:rowOff>
                  </from>
                  <to>
                    <xdr:col>8</xdr:col>
                    <xdr:colOff>142875</xdr:colOff>
                    <xdr:row>151</xdr:row>
                    <xdr:rowOff>228600</xdr:rowOff>
                  </to>
                </anchor>
              </controlPr>
            </control>
          </mc:Choice>
        </mc:AlternateContent>
        <mc:AlternateContent xmlns:mc="http://schemas.openxmlformats.org/markup-compatibility/2006">
          <mc:Choice Requires="x14">
            <control shapeId="6321" r:id="rId24" name="Check Box 177">
              <controlPr defaultSize="0" autoFill="0" autoLine="0" autoPict="0">
                <anchor moveWithCells="1">
                  <from>
                    <xdr:col>6</xdr:col>
                    <xdr:colOff>19050</xdr:colOff>
                    <xdr:row>152</xdr:row>
                    <xdr:rowOff>9525</xdr:rowOff>
                  </from>
                  <to>
                    <xdr:col>8</xdr:col>
                    <xdr:colOff>142875</xdr:colOff>
                    <xdr:row>152</xdr:row>
                    <xdr:rowOff>228600</xdr:rowOff>
                  </to>
                </anchor>
              </controlPr>
            </control>
          </mc:Choice>
        </mc:AlternateContent>
        <mc:AlternateContent xmlns:mc="http://schemas.openxmlformats.org/markup-compatibility/2006">
          <mc:Choice Requires="x14">
            <control shapeId="6322" r:id="rId25" name="Check Box 178">
              <controlPr defaultSize="0" autoFill="0" autoLine="0" autoPict="0">
                <anchor moveWithCells="1">
                  <from>
                    <xdr:col>0</xdr:col>
                    <xdr:colOff>66675</xdr:colOff>
                    <xdr:row>146</xdr:row>
                    <xdr:rowOff>47625</xdr:rowOff>
                  </from>
                  <to>
                    <xdr:col>1</xdr:col>
                    <xdr:colOff>152400</xdr:colOff>
                    <xdr:row>146</xdr:row>
                    <xdr:rowOff>266700</xdr:rowOff>
                  </to>
                </anchor>
              </controlPr>
            </control>
          </mc:Choice>
        </mc:AlternateContent>
        <mc:AlternateContent xmlns:mc="http://schemas.openxmlformats.org/markup-compatibility/2006">
          <mc:Choice Requires="x14">
            <control shapeId="6324" r:id="rId26" name="Check Box 180">
              <controlPr defaultSize="0" autoFill="0" autoLine="0" autoPict="0">
                <anchor moveWithCells="1">
                  <from>
                    <xdr:col>1</xdr:col>
                    <xdr:colOff>552450</xdr:colOff>
                    <xdr:row>139</xdr:row>
                    <xdr:rowOff>0</xdr:rowOff>
                  </from>
                  <to>
                    <xdr:col>2</xdr:col>
                    <xdr:colOff>133350</xdr:colOff>
                    <xdr:row>139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P50"/>
  <sheetViews>
    <sheetView showGridLines="0" showZeros="0" view="pageBreakPreview" topLeftCell="A16" zoomScale="85" zoomScaleNormal="93" zoomScaleSheetLayoutView="85" workbookViewId="0">
      <selection activeCell="D5" sqref="D5:E5"/>
    </sheetView>
  </sheetViews>
  <sheetFormatPr baseColWidth="10" defaultRowHeight="15.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 width="9.140625" style="119" bestFit="1" customWidth="1"/>
    <col min="17" max="16384" width="11.42578125" style="1"/>
  </cols>
  <sheetData>
    <row r="1" spans="1:16" ht="34.5" customHeight="1" x14ac:dyDescent="0.2">
      <c r="A1" s="216" t="s">
        <v>25</v>
      </c>
      <c r="B1" s="216"/>
      <c r="C1" s="216"/>
      <c r="D1" s="216"/>
      <c r="E1" s="216"/>
      <c r="F1" s="216"/>
      <c r="G1" s="216"/>
      <c r="H1" s="216"/>
      <c r="I1" s="216"/>
      <c r="J1" s="216"/>
      <c r="K1" s="216"/>
      <c r="L1" s="216"/>
      <c r="M1" s="216"/>
      <c r="N1" s="216"/>
      <c r="O1" s="227" t="str">
        <f>CONCATENATE('für Mitglieder des SJR'!D2," IST")</f>
        <v>2024 IST</v>
      </c>
      <c r="P1" s="227"/>
    </row>
    <row r="2" spans="1:16" ht="3.75" customHeight="1" x14ac:dyDescent="0.2"/>
    <row r="3" spans="1:16" ht="20.100000000000001" customHeight="1" x14ac:dyDescent="0.2">
      <c r="A3" s="231" t="s">
        <v>12</v>
      </c>
      <c r="B3" s="231"/>
      <c r="C3" s="231"/>
      <c r="D3" s="228">
        <f>'für Mitglieder des SJR'!C6</f>
        <v>0</v>
      </c>
      <c r="E3" s="229"/>
      <c r="F3" s="229"/>
      <c r="G3" s="229"/>
      <c r="H3" s="229"/>
      <c r="I3" s="229"/>
      <c r="J3" s="229"/>
      <c r="K3" s="229"/>
      <c r="L3" s="229"/>
      <c r="M3" s="229"/>
      <c r="N3" s="229"/>
      <c r="O3" s="229"/>
    </row>
    <row r="4" spans="1:16" ht="6.75" customHeight="1" x14ac:dyDescent="0.2">
      <c r="A4" s="2"/>
      <c r="B4" s="2"/>
      <c r="C4" s="2"/>
      <c r="D4" s="136"/>
      <c r="E4" s="2"/>
      <c r="F4" s="2"/>
      <c r="G4" s="2"/>
      <c r="H4" s="2"/>
      <c r="I4" s="2"/>
      <c r="J4" s="2"/>
      <c r="K4" s="2"/>
      <c r="L4" s="2"/>
      <c r="M4" s="2"/>
      <c r="N4" s="2"/>
      <c r="O4" s="2"/>
    </row>
    <row r="5" spans="1:16" s="120" customFormat="1" ht="20.100000000000001" customHeight="1" x14ac:dyDescent="0.2">
      <c r="A5" s="217" t="s">
        <v>129</v>
      </c>
      <c r="B5" s="217"/>
      <c r="C5" s="217"/>
      <c r="D5" s="218">
        <f>'für Mitglieder des SJR'!$L$98</f>
        <v>0</v>
      </c>
      <c r="E5" s="218"/>
      <c r="F5" s="219" t="s">
        <v>128</v>
      </c>
      <c r="G5" s="219"/>
      <c r="H5" s="219"/>
      <c r="I5" s="220">
        <f>IF(D5&lt;151,10,IF(D5&lt;2001,20,40))</f>
        <v>10</v>
      </c>
      <c r="J5" s="220"/>
      <c r="K5" s="219" t="s">
        <v>19</v>
      </c>
      <c r="L5" s="219"/>
      <c r="M5" s="215" t="str">
        <f>'für Mitglieder des SJR'!$L$2</f>
        <v>VBE-xxx-001</v>
      </c>
      <c r="N5" s="215"/>
      <c r="O5" s="215"/>
      <c r="P5" s="119"/>
    </row>
    <row r="6" spans="1:16" x14ac:dyDescent="0.2">
      <c r="A6" s="2"/>
      <c r="B6" s="2"/>
      <c r="C6" s="2"/>
      <c r="D6" s="2"/>
      <c r="E6" s="2"/>
      <c r="F6" s="2"/>
      <c r="G6" s="2"/>
      <c r="H6" s="2"/>
      <c r="I6" s="2"/>
      <c r="J6" s="2"/>
      <c r="K6" s="2"/>
      <c r="L6" s="2"/>
      <c r="M6" s="2"/>
      <c r="N6" s="2"/>
      <c r="O6" s="2"/>
    </row>
    <row r="7" spans="1:16" s="12" customFormat="1" ht="18" customHeight="1" x14ac:dyDescent="0.2">
      <c r="A7" s="232" t="s">
        <v>0</v>
      </c>
      <c r="B7" s="233"/>
      <c r="C7" s="233"/>
      <c r="D7" s="234"/>
      <c r="E7" s="71" t="s">
        <v>10</v>
      </c>
      <c r="F7" s="230" t="s">
        <v>1</v>
      </c>
      <c r="G7" s="230"/>
      <c r="H7" s="71" t="s">
        <v>10</v>
      </c>
      <c r="I7" s="230" t="s">
        <v>2</v>
      </c>
      <c r="J7" s="230"/>
      <c r="K7" s="71" t="s">
        <v>10</v>
      </c>
      <c r="L7" s="230" t="s">
        <v>3</v>
      </c>
      <c r="M7" s="230"/>
      <c r="N7" s="71" t="s">
        <v>10</v>
      </c>
      <c r="O7" s="84" t="s">
        <v>4</v>
      </c>
      <c r="P7" s="119"/>
    </row>
    <row r="8" spans="1:16" ht="24.75" customHeight="1" x14ac:dyDescent="0.2">
      <c r="A8" s="235" t="s">
        <v>75</v>
      </c>
      <c r="B8" s="236"/>
      <c r="C8" s="236"/>
      <c r="D8" s="237"/>
      <c r="E8" s="72"/>
      <c r="F8" s="221" t="s">
        <v>87</v>
      </c>
      <c r="G8" s="221"/>
      <c r="H8" s="72"/>
      <c r="I8" s="221" t="s">
        <v>88</v>
      </c>
      <c r="J8" s="221"/>
      <c r="K8" s="72"/>
      <c r="L8" s="221" t="s">
        <v>89</v>
      </c>
      <c r="M8" s="221"/>
      <c r="N8" s="72"/>
      <c r="O8" s="73" t="s">
        <v>90</v>
      </c>
    </row>
    <row r="9" spans="1:16" s="12" customFormat="1" ht="12" customHeight="1" x14ac:dyDescent="0.2">
      <c r="A9" s="86" t="s">
        <v>8</v>
      </c>
      <c r="B9" s="75">
        <v>4</v>
      </c>
      <c r="C9" s="75"/>
      <c r="D9" s="75"/>
      <c r="E9" s="99">
        <f>(B9)*(E8)</f>
        <v>0</v>
      </c>
      <c r="F9" s="100"/>
      <c r="G9" s="100"/>
      <c r="H9" s="99">
        <f>2*(B9)*(H8)</f>
        <v>0</v>
      </c>
      <c r="I9" s="100"/>
      <c r="J9" s="100"/>
      <c r="K9" s="99">
        <f>3*(B9)*(K8)</f>
        <v>0</v>
      </c>
      <c r="L9" s="100"/>
      <c r="M9" s="100"/>
      <c r="N9" s="99">
        <f>4*(B9)*(N8)</f>
        <v>0</v>
      </c>
      <c r="O9" s="76"/>
      <c r="P9" s="119"/>
    </row>
    <row r="10" spans="1:16" s="12" customFormat="1" ht="13.5" customHeight="1" x14ac:dyDescent="0.2">
      <c r="A10" s="77" t="s">
        <v>9</v>
      </c>
      <c r="B10" s="77">
        <f>(E9)+(H9)+(K9)+(N9)</f>
        <v>0</v>
      </c>
      <c r="C10" s="77"/>
      <c r="D10" s="77"/>
      <c r="E10" s="88"/>
      <c r="F10" s="78"/>
      <c r="G10" s="78"/>
      <c r="H10" s="88"/>
      <c r="I10" s="78"/>
      <c r="J10" s="78"/>
      <c r="K10" s="88"/>
      <c r="L10" s="78"/>
      <c r="M10" s="78"/>
      <c r="N10" s="88"/>
      <c r="O10" s="78"/>
      <c r="P10" s="119"/>
    </row>
    <row r="11" spans="1:16" ht="24.75" customHeight="1" x14ac:dyDescent="0.2">
      <c r="A11" s="224" t="s">
        <v>76</v>
      </c>
      <c r="B11" s="225"/>
      <c r="C11" s="225"/>
      <c r="D11" s="226"/>
      <c r="E11" s="74"/>
      <c r="F11" s="221" t="s">
        <v>91</v>
      </c>
      <c r="G11" s="221"/>
      <c r="H11" s="74"/>
      <c r="I11" s="221" t="s">
        <v>92</v>
      </c>
      <c r="J11" s="221"/>
      <c r="K11" s="74"/>
      <c r="L11" s="221" t="s">
        <v>93</v>
      </c>
      <c r="M11" s="221"/>
      <c r="N11" s="74"/>
      <c r="O11" s="73" t="s">
        <v>94</v>
      </c>
      <c r="P11" s="122" t="str">
        <f>IF((N11+K11+H11+E11)&lt;I5+1,"ok",CONCATENATE("Differenz: ",(N11+K11+H11+E11)-I5))</f>
        <v>ok</v>
      </c>
    </row>
    <row r="12" spans="1:16" s="12" customFormat="1" ht="12" customHeight="1" x14ac:dyDescent="0.2">
      <c r="A12" s="87" t="s">
        <v>8</v>
      </c>
      <c r="B12" s="75">
        <v>2</v>
      </c>
      <c r="C12" s="75"/>
      <c r="D12" s="75"/>
      <c r="E12" s="99">
        <f>(B12)*(E11)</f>
        <v>0</v>
      </c>
      <c r="F12" s="100"/>
      <c r="G12" s="100"/>
      <c r="H12" s="99">
        <f>2*(B12)*(H11)</f>
        <v>0</v>
      </c>
      <c r="I12" s="100"/>
      <c r="J12" s="100"/>
      <c r="K12" s="99">
        <f>3*(B12)*(K11)</f>
        <v>0</v>
      </c>
      <c r="L12" s="100"/>
      <c r="M12" s="100"/>
      <c r="N12" s="99">
        <f>4*(B12)*(N11)</f>
        <v>0</v>
      </c>
      <c r="O12" s="76"/>
      <c r="P12" s="119"/>
    </row>
    <row r="13" spans="1:16" s="13" customFormat="1" ht="12" customHeight="1" x14ac:dyDescent="0.2">
      <c r="A13" s="14" t="s">
        <v>9</v>
      </c>
      <c r="B13" s="14">
        <f>(E12)+(H12)+(K12)+(N12)</f>
        <v>0</v>
      </c>
      <c r="C13" s="14"/>
      <c r="D13" s="14"/>
      <c r="E13" s="88"/>
      <c r="F13" s="79"/>
      <c r="G13" s="79"/>
      <c r="H13" s="88"/>
      <c r="I13" s="79"/>
      <c r="J13" s="79"/>
      <c r="K13" s="88"/>
      <c r="L13" s="79"/>
      <c r="M13" s="79"/>
      <c r="N13" s="88"/>
      <c r="O13" s="79"/>
      <c r="P13" s="119"/>
    </row>
    <row r="14" spans="1:16" s="11" customFormat="1" ht="26.25" customHeight="1" x14ac:dyDescent="0.2">
      <c r="A14" s="224" t="s">
        <v>77</v>
      </c>
      <c r="B14" s="225"/>
      <c r="C14" s="225"/>
      <c r="D14" s="226"/>
      <c r="E14" s="72"/>
      <c r="F14" s="238" t="s">
        <v>14</v>
      </c>
      <c r="G14" s="238"/>
      <c r="H14" s="72"/>
      <c r="I14" s="238" t="s">
        <v>15</v>
      </c>
      <c r="J14" s="238"/>
      <c r="K14" s="72"/>
      <c r="L14" s="238" t="s">
        <v>16</v>
      </c>
      <c r="M14" s="238"/>
      <c r="N14" s="72"/>
      <c r="O14" s="73" t="s">
        <v>17</v>
      </c>
      <c r="P14" s="121"/>
    </row>
    <row r="15" spans="1:16" s="12" customFormat="1" ht="12" customHeight="1" x14ac:dyDescent="0.2">
      <c r="A15" s="87" t="s">
        <v>8</v>
      </c>
      <c r="B15" s="75">
        <v>3</v>
      </c>
      <c r="C15" s="75"/>
      <c r="D15" s="75"/>
      <c r="E15" s="99">
        <f>(B15)*(E14)</f>
        <v>0</v>
      </c>
      <c r="F15" s="100"/>
      <c r="G15" s="100"/>
      <c r="H15" s="99">
        <f>2*(B15)*(H14)</f>
        <v>0</v>
      </c>
      <c r="I15" s="100"/>
      <c r="J15" s="100"/>
      <c r="K15" s="99">
        <f>3*(B15)*(K14)</f>
        <v>0</v>
      </c>
      <c r="L15" s="100"/>
      <c r="M15" s="100"/>
      <c r="N15" s="99">
        <f>2*(N14)</f>
        <v>0</v>
      </c>
      <c r="O15" s="76"/>
      <c r="P15" s="119"/>
    </row>
    <row r="16" spans="1:16" s="13" customFormat="1" ht="12" customHeight="1" x14ac:dyDescent="0.2">
      <c r="A16" s="14" t="s">
        <v>9</v>
      </c>
      <c r="B16" s="14">
        <f>(E15)+(H15)+(K15)+(N15)</f>
        <v>0</v>
      </c>
      <c r="C16" s="14"/>
      <c r="D16" s="14"/>
      <c r="E16" s="88"/>
      <c r="F16" s="79"/>
      <c r="G16" s="79"/>
      <c r="H16" s="88"/>
      <c r="I16" s="79"/>
      <c r="J16" s="79"/>
      <c r="K16" s="88"/>
      <c r="L16" s="79"/>
      <c r="M16" s="79"/>
      <c r="N16" s="90"/>
      <c r="O16" s="15"/>
      <c r="P16" s="119"/>
    </row>
    <row r="17" spans="1:16" ht="27" customHeight="1" x14ac:dyDescent="0.2">
      <c r="A17" s="224" t="s">
        <v>78</v>
      </c>
      <c r="B17" s="225"/>
      <c r="C17" s="225"/>
      <c r="D17" s="226"/>
      <c r="E17" s="74"/>
      <c r="F17" s="238" t="s">
        <v>95</v>
      </c>
      <c r="G17" s="238"/>
      <c r="H17" s="74"/>
      <c r="I17" s="238" t="s">
        <v>96</v>
      </c>
      <c r="J17" s="238"/>
      <c r="K17" s="74"/>
      <c r="L17" s="238" t="s">
        <v>97</v>
      </c>
      <c r="M17" s="239"/>
      <c r="N17" s="95"/>
      <c r="O17" s="96"/>
    </row>
    <row r="18" spans="1:16" s="12" customFormat="1" ht="12" customHeight="1" x14ac:dyDescent="0.2">
      <c r="A18" s="87" t="s">
        <v>8</v>
      </c>
      <c r="B18" s="75">
        <v>3</v>
      </c>
      <c r="C18" s="80"/>
      <c r="D18" s="80"/>
      <c r="E18" s="99">
        <f>(B18)*(E17)</f>
        <v>0</v>
      </c>
      <c r="F18" s="100"/>
      <c r="G18" s="100"/>
      <c r="H18" s="99">
        <f>2*(B18)*(H17)</f>
        <v>0</v>
      </c>
      <c r="I18" s="100"/>
      <c r="J18" s="100"/>
      <c r="K18" s="99">
        <f>3*(B18)*(K17)</f>
        <v>0</v>
      </c>
      <c r="L18" s="81"/>
      <c r="M18" s="81"/>
      <c r="N18" s="94"/>
      <c r="O18" s="83"/>
      <c r="P18" s="119"/>
    </row>
    <row r="19" spans="1:16" s="13" customFormat="1" ht="12" customHeight="1" x14ac:dyDescent="0.2">
      <c r="A19" s="14" t="s">
        <v>9</v>
      </c>
      <c r="B19" s="14">
        <f>(E18)+(H18)+(K18)</f>
        <v>0</v>
      </c>
      <c r="C19" s="14"/>
      <c r="D19" s="14"/>
      <c r="E19" s="89"/>
      <c r="F19" s="79"/>
      <c r="G19" s="79"/>
      <c r="H19" s="89"/>
      <c r="I19" s="79"/>
      <c r="J19" s="79"/>
      <c r="K19" s="93"/>
      <c r="L19" s="15"/>
      <c r="M19" s="15"/>
      <c r="N19" s="94"/>
      <c r="O19" s="15"/>
      <c r="P19" s="119"/>
    </row>
    <row r="20" spans="1:16" ht="24.75" customHeight="1" x14ac:dyDescent="0.2">
      <c r="A20" s="224" t="s">
        <v>80</v>
      </c>
      <c r="B20" s="225"/>
      <c r="C20" s="225"/>
      <c r="D20" s="226"/>
      <c r="E20" s="72"/>
      <c r="F20" s="221" t="s">
        <v>98</v>
      </c>
      <c r="G20" s="221"/>
      <c r="H20" s="72"/>
      <c r="I20" s="238" t="s">
        <v>99</v>
      </c>
      <c r="J20" s="239"/>
      <c r="K20" s="97"/>
      <c r="L20" s="98"/>
      <c r="M20" s="98"/>
      <c r="N20" s="97"/>
      <c r="O20" s="96"/>
    </row>
    <row r="21" spans="1:16" s="12" customFormat="1" ht="12" customHeight="1" x14ac:dyDescent="0.2">
      <c r="A21" s="87" t="s">
        <v>8</v>
      </c>
      <c r="B21" s="75">
        <v>3</v>
      </c>
      <c r="C21" s="75"/>
      <c r="D21" s="75"/>
      <c r="E21" s="99">
        <f>(B21)*(E20)</f>
        <v>0</v>
      </c>
      <c r="F21" s="100"/>
      <c r="G21" s="100"/>
      <c r="H21" s="99">
        <f>2*(B21)*(H20)</f>
        <v>0</v>
      </c>
      <c r="I21" s="76"/>
      <c r="J21" s="76"/>
      <c r="K21" s="91"/>
      <c r="L21" s="82"/>
      <c r="M21" s="82"/>
      <c r="N21" s="91"/>
      <c r="O21" s="82"/>
      <c r="P21" s="119"/>
    </row>
    <row r="22" spans="1:16" s="13" customFormat="1" ht="12" customHeight="1" x14ac:dyDescent="0.2">
      <c r="A22" s="14" t="s">
        <v>9</v>
      </c>
      <c r="B22" s="14">
        <f>(E21)+(H21)</f>
        <v>0</v>
      </c>
      <c r="C22" s="14"/>
      <c r="D22" s="14"/>
      <c r="E22" s="88"/>
      <c r="F22" s="79"/>
      <c r="G22" s="79"/>
      <c r="H22" s="90"/>
      <c r="I22" s="15"/>
      <c r="J22" s="15"/>
      <c r="K22" s="91"/>
      <c r="L22" s="15"/>
      <c r="M22" s="15"/>
      <c r="N22" s="91"/>
      <c r="O22" s="15"/>
      <c r="P22" s="119"/>
    </row>
    <row r="23" spans="1:16" ht="24.75" customHeight="1" x14ac:dyDescent="0.2">
      <c r="A23" s="224" t="s">
        <v>79</v>
      </c>
      <c r="B23" s="225"/>
      <c r="C23" s="225"/>
      <c r="D23" s="226"/>
      <c r="E23" s="74"/>
      <c r="F23" s="221" t="s">
        <v>100</v>
      </c>
      <c r="G23" s="240"/>
      <c r="H23" s="97"/>
      <c r="I23" s="98"/>
      <c r="J23" s="98"/>
      <c r="K23" s="97"/>
      <c r="L23" s="98"/>
      <c r="M23" s="98"/>
      <c r="N23" s="97"/>
      <c r="O23" s="96"/>
    </row>
    <row r="24" spans="1:16" s="12" customFormat="1" ht="12" customHeight="1" x14ac:dyDescent="0.2">
      <c r="A24" s="87" t="s">
        <v>8</v>
      </c>
      <c r="B24" s="75">
        <v>2</v>
      </c>
      <c r="C24" s="75"/>
      <c r="D24" s="75"/>
      <c r="E24" s="99">
        <f>(B24)*(E23)</f>
        <v>0</v>
      </c>
      <c r="F24" s="76"/>
      <c r="G24" s="76"/>
      <c r="H24" s="91"/>
      <c r="I24" s="82"/>
      <c r="J24" s="82"/>
      <c r="K24" s="91"/>
      <c r="L24" s="82"/>
      <c r="M24" s="82"/>
      <c r="N24" s="91"/>
      <c r="O24" s="82"/>
      <c r="P24" s="119"/>
    </row>
    <row r="25" spans="1:16" s="13" customFormat="1" ht="12" customHeight="1" x14ac:dyDescent="0.2">
      <c r="A25" s="14" t="s">
        <v>9</v>
      </c>
      <c r="B25" s="14">
        <f>(E24)</f>
        <v>0</v>
      </c>
      <c r="C25" s="14"/>
      <c r="D25" s="14"/>
      <c r="E25" s="88"/>
      <c r="F25" s="79"/>
      <c r="G25" s="79"/>
      <c r="H25" s="92"/>
      <c r="I25" s="79"/>
      <c r="J25" s="79"/>
      <c r="K25" s="92"/>
      <c r="L25" s="79"/>
      <c r="M25" s="79"/>
      <c r="N25" s="92"/>
      <c r="O25" s="79"/>
      <c r="P25" s="119"/>
    </row>
    <row r="26" spans="1:16" ht="24.75" customHeight="1" x14ac:dyDescent="0.2">
      <c r="A26" s="224" t="s">
        <v>84</v>
      </c>
      <c r="B26" s="225"/>
      <c r="C26" s="225"/>
      <c r="D26" s="226"/>
      <c r="E26" s="72"/>
      <c r="F26" s="221" t="s">
        <v>7</v>
      </c>
      <c r="G26" s="221"/>
      <c r="H26" s="72"/>
      <c r="I26" s="221" t="s">
        <v>5</v>
      </c>
      <c r="J26" s="221"/>
      <c r="K26" s="72"/>
      <c r="L26" s="221" t="s">
        <v>6</v>
      </c>
      <c r="M26" s="221"/>
      <c r="N26" s="72"/>
      <c r="O26" s="73" t="s">
        <v>18</v>
      </c>
    </row>
    <row r="27" spans="1:16" s="12" customFormat="1" ht="12" customHeight="1" x14ac:dyDescent="0.2">
      <c r="A27" s="87" t="s">
        <v>8</v>
      </c>
      <c r="B27" s="75">
        <v>2</v>
      </c>
      <c r="C27" s="75"/>
      <c r="D27" s="75"/>
      <c r="E27" s="99">
        <f>(B27)*(E26)</f>
        <v>0</v>
      </c>
      <c r="F27" s="100"/>
      <c r="G27" s="100"/>
      <c r="H27" s="99">
        <f>2*(B27)*(H26)</f>
        <v>0</v>
      </c>
      <c r="I27" s="100"/>
      <c r="J27" s="100"/>
      <c r="K27" s="99">
        <f>3*(B27)*(K26)</f>
        <v>0</v>
      </c>
      <c r="L27" s="100"/>
      <c r="M27" s="100"/>
      <c r="N27" s="99">
        <f>4*(B27)*(N26)</f>
        <v>0</v>
      </c>
      <c r="O27" s="100"/>
      <c r="P27" s="119"/>
    </row>
    <row r="28" spans="1:16" s="13" customFormat="1" ht="12" customHeight="1" x14ac:dyDescent="0.2">
      <c r="A28" s="14" t="s">
        <v>9</v>
      </c>
      <c r="B28" s="14">
        <f>(E27)+(H27)+(K27)+(N27)</f>
        <v>0</v>
      </c>
      <c r="C28" s="14"/>
      <c r="D28" s="14"/>
      <c r="E28" s="88"/>
      <c r="F28" s="79"/>
      <c r="G28" s="79"/>
      <c r="H28" s="88"/>
      <c r="I28" s="79"/>
      <c r="J28" s="79"/>
      <c r="K28" s="88"/>
      <c r="L28" s="79"/>
      <c r="M28" s="79"/>
      <c r="N28" s="88"/>
      <c r="O28" s="79"/>
      <c r="P28" s="119"/>
    </row>
    <row r="29" spans="1:16" ht="25.5" customHeight="1" x14ac:dyDescent="0.2">
      <c r="A29" s="224" t="s">
        <v>83</v>
      </c>
      <c r="B29" s="225"/>
      <c r="C29" s="225"/>
      <c r="D29" s="226"/>
      <c r="E29" s="74"/>
      <c r="F29" s="221" t="s">
        <v>87</v>
      </c>
      <c r="G29" s="221"/>
      <c r="H29" s="74"/>
      <c r="I29" s="221" t="s">
        <v>101</v>
      </c>
      <c r="J29" s="221"/>
      <c r="K29" s="74"/>
      <c r="L29" s="221" t="s">
        <v>102</v>
      </c>
      <c r="M29" s="221"/>
      <c r="N29" s="74"/>
      <c r="O29" s="73" t="s">
        <v>103</v>
      </c>
    </row>
    <row r="30" spans="1:16" s="12" customFormat="1" ht="12" customHeight="1" x14ac:dyDescent="0.2">
      <c r="A30" s="87" t="s">
        <v>8</v>
      </c>
      <c r="B30" s="75">
        <v>7</v>
      </c>
      <c r="C30" s="75"/>
      <c r="D30" s="75"/>
      <c r="E30" s="99">
        <f>(B30)*(E29)</f>
        <v>0</v>
      </c>
      <c r="F30" s="100"/>
      <c r="G30" s="100"/>
      <c r="H30" s="99">
        <f>2*(B30)*(H29)</f>
        <v>0</v>
      </c>
      <c r="I30" s="100"/>
      <c r="J30" s="100"/>
      <c r="K30" s="99">
        <f>3*(B30)*(K29)</f>
        <v>0</v>
      </c>
      <c r="L30" s="100"/>
      <c r="M30" s="100"/>
      <c r="N30" s="99">
        <f>4*(B30)*(N29)</f>
        <v>0</v>
      </c>
      <c r="O30" s="76"/>
      <c r="P30" s="119"/>
    </row>
    <row r="31" spans="1:16" s="13" customFormat="1" ht="12" customHeight="1" x14ac:dyDescent="0.2">
      <c r="A31" s="14" t="s">
        <v>9</v>
      </c>
      <c r="B31" s="14">
        <f>(E30)+(H30)+(K30)+(N30)</f>
        <v>0</v>
      </c>
      <c r="C31" s="14"/>
      <c r="D31" s="14"/>
      <c r="E31" s="88"/>
      <c r="F31" s="79"/>
      <c r="G31" s="79"/>
      <c r="H31" s="88"/>
      <c r="I31" s="79"/>
      <c r="J31" s="79"/>
      <c r="K31" s="88"/>
      <c r="L31" s="79"/>
      <c r="M31" s="79"/>
      <c r="N31" s="88"/>
      <c r="O31" s="79"/>
      <c r="P31" s="119"/>
    </row>
    <row r="32" spans="1:16" ht="25.5" customHeight="1" x14ac:dyDescent="0.2">
      <c r="A32" s="224" t="s">
        <v>82</v>
      </c>
      <c r="B32" s="225"/>
      <c r="C32" s="225"/>
      <c r="D32" s="226"/>
      <c r="E32" s="72"/>
      <c r="F32" s="221" t="s">
        <v>101</v>
      </c>
      <c r="G32" s="221"/>
      <c r="H32" s="72"/>
      <c r="I32" s="221" t="s">
        <v>104</v>
      </c>
      <c r="J32" s="221"/>
      <c r="K32" s="72"/>
      <c r="L32" s="221" t="s">
        <v>105</v>
      </c>
      <c r="M32" s="221"/>
      <c r="N32" s="72"/>
      <c r="O32" s="73" t="s">
        <v>103</v>
      </c>
    </row>
    <row r="33" spans="1:16" s="12" customFormat="1" ht="12" customHeight="1" x14ac:dyDescent="0.2">
      <c r="A33" s="87" t="s">
        <v>8</v>
      </c>
      <c r="B33" s="75">
        <v>7</v>
      </c>
      <c r="C33" s="75"/>
      <c r="D33" s="75"/>
      <c r="E33" s="99">
        <f>(B33)*(E32)</f>
        <v>0</v>
      </c>
      <c r="F33" s="100"/>
      <c r="G33" s="100"/>
      <c r="H33" s="99">
        <f>2*(B33)*(H32)</f>
        <v>0</v>
      </c>
      <c r="I33" s="100"/>
      <c r="J33" s="100"/>
      <c r="K33" s="99">
        <f>3*(B33)*(K32)</f>
        <v>0</v>
      </c>
      <c r="L33" s="100"/>
      <c r="M33" s="100"/>
      <c r="N33" s="99">
        <f>4*(B33)*(N32)</f>
        <v>0</v>
      </c>
      <c r="O33" s="76"/>
      <c r="P33" s="119"/>
    </row>
    <row r="34" spans="1:16" s="13" customFormat="1" ht="12" customHeight="1" x14ac:dyDescent="0.2">
      <c r="A34" s="14" t="s">
        <v>9</v>
      </c>
      <c r="B34" s="14">
        <f>(E33)+(H33)+(K33)+(N33)</f>
        <v>0</v>
      </c>
      <c r="C34" s="14"/>
      <c r="D34" s="14"/>
      <c r="E34" s="88"/>
      <c r="F34" s="79"/>
      <c r="G34" s="79"/>
      <c r="H34" s="88"/>
      <c r="I34" s="79"/>
      <c r="J34" s="79"/>
      <c r="K34" s="88"/>
      <c r="L34" s="79"/>
      <c r="M34" s="79"/>
      <c r="N34" s="88"/>
      <c r="O34" s="79"/>
      <c r="P34" s="119"/>
    </row>
    <row r="35" spans="1:16" ht="25.5" customHeight="1" x14ac:dyDescent="0.2">
      <c r="A35" s="224" t="s">
        <v>81</v>
      </c>
      <c r="B35" s="225"/>
      <c r="C35" s="225"/>
      <c r="D35" s="226"/>
      <c r="E35" s="74"/>
      <c r="F35" s="221" t="s">
        <v>87</v>
      </c>
      <c r="G35" s="221"/>
      <c r="H35" s="74"/>
      <c r="I35" s="221" t="s">
        <v>101</v>
      </c>
      <c r="J35" s="221"/>
      <c r="K35" s="74"/>
      <c r="L35" s="221" t="s">
        <v>102</v>
      </c>
      <c r="M35" s="221"/>
      <c r="N35" s="74"/>
      <c r="O35" s="73" t="s">
        <v>103</v>
      </c>
    </row>
    <row r="36" spans="1:16" s="12" customFormat="1" ht="12" customHeight="1" x14ac:dyDescent="0.2">
      <c r="A36" s="87" t="s">
        <v>8</v>
      </c>
      <c r="B36" s="75">
        <v>5</v>
      </c>
      <c r="C36" s="75"/>
      <c r="D36" s="75"/>
      <c r="E36" s="101">
        <f>(B36)*(E35)</f>
        <v>0</v>
      </c>
      <c r="F36" s="100"/>
      <c r="G36" s="100"/>
      <c r="H36" s="101">
        <f>2*(B36)*(H35)</f>
        <v>0</v>
      </c>
      <c r="I36" s="100"/>
      <c r="J36" s="100"/>
      <c r="K36" s="101">
        <f>3*(B36)*(K35)</f>
        <v>0</v>
      </c>
      <c r="L36" s="100"/>
      <c r="M36" s="100"/>
      <c r="N36" s="101">
        <f>4*(B36)*(N35)</f>
        <v>0</v>
      </c>
      <c r="O36" s="76"/>
      <c r="P36" s="119"/>
    </row>
    <row r="37" spans="1:16" s="13" customFormat="1" ht="12" customHeight="1" x14ac:dyDescent="0.2">
      <c r="A37" s="14" t="s">
        <v>9</v>
      </c>
      <c r="B37" s="14">
        <f>(E36)+(H36)+(K36)+(N36)</f>
        <v>0</v>
      </c>
      <c r="C37" s="14"/>
      <c r="D37" s="14"/>
      <c r="E37" s="85"/>
      <c r="F37" s="79"/>
      <c r="G37" s="79"/>
      <c r="H37" s="85"/>
      <c r="I37" s="79"/>
      <c r="J37" s="79"/>
      <c r="K37" s="85"/>
      <c r="L37" s="79"/>
      <c r="M37" s="79"/>
      <c r="N37" s="85"/>
      <c r="O37" s="79"/>
      <c r="P37" s="119"/>
    </row>
    <row r="38" spans="1:16" x14ac:dyDescent="0.2">
      <c r="A38" s="222" t="s">
        <v>11</v>
      </c>
      <c r="B38" s="223"/>
      <c r="C38" s="102">
        <f>(B10)+(B13)+(B16)+(B19)+(B22)+(B25)+(B28)+(B31)+(B34)+(B37)</f>
        <v>0</v>
      </c>
      <c r="D38" s="3"/>
      <c r="E38" s="3"/>
      <c r="F38" s="4"/>
      <c r="G38" s="4"/>
      <c r="H38" s="3"/>
      <c r="I38" s="4"/>
      <c r="J38" s="4"/>
      <c r="K38" s="3"/>
      <c r="L38" s="4"/>
      <c r="M38" s="4"/>
      <c r="N38" s="3"/>
      <c r="O38" s="5"/>
    </row>
    <row r="39" spans="1:16" s="13" customFormat="1" ht="12.75" customHeight="1" x14ac:dyDescent="0.2">
      <c r="A39" s="241">
        <f>'für Mitglieder des SJR'!A41</f>
        <v>0</v>
      </c>
      <c r="B39" s="241"/>
      <c r="C39" s="241"/>
      <c r="D39" s="241"/>
      <c r="F39" s="15"/>
      <c r="G39" s="15"/>
      <c r="I39" s="15"/>
      <c r="J39" s="244"/>
      <c r="K39" s="244"/>
      <c r="L39" s="244"/>
      <c r="M39" s="244"/>
      <c r="N39" s="244"/>
      <c r="O39" s="244"/>
      <c r="P39" s="119"/>
    </row>
    <row r="40" spans="1:16" s="13" customFormat="1" x14ac:dyDescent="0.2">
      <c r="A40" s="242"/>
      <c r="B40" s="242"/>
      <c r="C40" s="242"/>
      <c r="D40" s="242"/>
      <c r="F40" s="15"/>
      <c r="G40" s="15"/>
      <c r="I40" s="15"/>
      <c r="J40" s="245"/>
      <c r="K40" s="245"/>
      <c r="L40" s="245"/>
      <c r="M40" s="245"/>
      <c r="N40" s="245"/>
      <c r="O40" s="245"/>
      <c r="P40" s="119"/>
    </row>
    <row r="41" spans="1:16" x14ac:dyDescent="0.2">
      <c r="A41" s="231" t="s">
        <v>13</v>
      </c>
      <c r="B41" s="231"/>
      <c r="C41" s="231"/>
      <c r="D41" s="231"/>
      <c r="F41" s="6"/>
      <c r="G41" s="6"/>
      <c r="I41" s="6"/>
      <c r="J41" s="191" t="s">
        <v>37</v>
      </c>
      <c r="K41" s="243"/>
      <c r="L41" s="243"/>
      <c r="M41" s="243"/>
      <c r="N41" s="243"/>
      <c r="O41" s="243"/>
    </row>
    <row r="42" spans="1:16" x14ac:dyDescent="0.2">
      <c r="F42" s="6"/>
      <c r="G42" s="6"/>
      <c r="I42" s="6"/>
      <c r="J42" s="6"/>
      <c r="L42" s="6"/>
      <c r="M42" s="6"/>
      <c r="O42" s="6"/>
    </row>
    <row r="43" spans="1:16" x14ac:dyDescent="0.2">
      <c r="I43" s="6"/>
      <c r="J43" s="6"/>
      <c r="L43" s="6"/>
      <c r="M43" s="6"/>
      <c r="O43" s="6"/>
    </row>
    <row r="44" spans="1:16" x14ac:dyDescent="0.2">
      <c r="I44" s="6"/>
      <c r="J44" s="6"/>
      <c r="L44" s="6"/>
      <c r="M44" s="6"/>
      <c r="O44" s="6"/>
    </row>
    <row r="45" spans="1:16" x14ac:dyDescent="0.2">
      <c r="I45" s="6"/>
      <c r="J45" s="6"/>
      <c r="L45" s="6"/>
      <c r="M45" s="6"/>
      <c r="O45" s="6"/>
    </row>
    <row r="46" spans="1:16" x14ac:dyDescent="0.2">
      <c r="I46" s="6"/>
      <c r="J46" s="6"/>
      <c r="L46" s="6"/>
      <c r="M46" s="6"/>
    </row>
    <row r="47" spans="1:16" x14ac:dyDescent="0.2">
      <c r="I47" s="6"/>
      <c r="J47" s="6"/>
      <c r="L47" s="6"/>
      <c r="M47" s="6"/>
    </row>
    <row r="48" spans="1:16" x14ac:dyDescent="0.2">
      <c r="I48" s="6"/>
      <c r="J48" s="6"/>
      <c r="L48" s="6"/>
      <c r="M48" s="6"/>
    </row>
    <row r="49" spans="12:13" x14ac:dyDescent="0.2">
      <c r="L49" s="6"/>
      <c r="M49" s="6"/>
    </row>
    <row r="50" spans="12:13" x14ac:dyDescent="0.2">
      <c r="L50" s="6"/>
      <c r="M50" s="6"/>
    </row>
  </sheetData>
  <sheetProtection password="EF45" sheet="1" selectLockedCells="1"/>
  <mergeCells count="56">
    <mergeCell ref="L32:M32"/>
    <mergeCell ref="I35:J35"/>
    <mergeCell ref="I29:J29"/>
    <mergeCell ref="L29:M29"/>
    <mergeCell ref="I32:J32"/>
    <mergeCell ref="A41:D41"/>
    <mergeCell ref="A39:D40"/>
    <mergeCell ref="J41:O41"/>
    <mergeCell ref="J39:O40"/>
    <mergeCell ref="L35:M35"/>
    <mergeCell ref="F35:G35"/>
    <mergeCell ref="I17:J17"/>
    <mergeCell ref="F17:G17"/>
    <mergeCell ref="A17:D17"/>
    <mergeCell ref="L17:M17"/>
    <mergeCell ref="A29:D29"/>
    <mergeCell ref="F26:G26"/>
    <mergeCell ref="L26:M26"/>
    <mergeCell ref="I26:J26"/>
    <mergeCell ref="F23:G23"/>
    <mergeCell ref="A23:D23"/>
    <mergeCell ref="F29:G29"/>
    <mergeCell ref="A26:D26"/>
    <mergeCell ref="A20:D20"/>
    <mergeCell ref="I20:J20"/>
    <mergeCell ref="L11:M11"/>
    <mergeCell ref="A11:D11"/>
    <mergeCell ref="A14:D14"/>
    <mergeCell ref="F14:G14"/>
    <mergeCell ref="I14:J14"/>
    <mergeCell ref="L14:M14"/>
    <mergeCell ref="I11:J11"/>
    <mergeCell ref="F11:G11"/>
    <mergeCell ref="F32:G32"/>
    <mergeCell ref="A38:B38"/>
    <mergeCell ref="A32:D32"/>
    <mergeCell ref="A35:D35"/>
    <mergeCell ref="O1:P1"/>
    <mergeCell ref="D3:O3"/>
    <mergeCell ref="F7:G7"/>
    <mergeCell ref="I7:J7"/>
    <mergeCell ref="I8:J8"/>
    <mergeCell ref="A3:C3"/>
    <mergeCell ref="F8:G8"/>
    <mergeCell ref="L7:M7"/>
    <mergeCell ref="A7:D7"/>
    <mergeCell ref="A8:D8"/>
    <mergeCell ref="L8:M8"/>
    <mergeCell ref="F20:G20"/>
    <mergeCell ref="M5:O5"/>
    <mergeCell ref="A1:N1"/>
    <mergeCell ref="A5:C5"/>
    <mergeCell ref="D5:E5"/>
    <mergeCell ref="F5:H5"/>
    <mergeCell ref="I5:J5"/>
    <mergeCell ref="K5:L5"/>
  </mergeCells>
  <phoneticPr fontId="0" type="noConversion"/>
  <printOptions horizontalCentered="1" verticalCentered="1"/>
  <pageMargins left="0.19685039370078741" right="0.19685039370078741" top="0.31496062992125984" bottom="0.31496062992125984" header="0.11811023622047245" footer="0.11811023622047245"/>
  <pageSetup paperSize="9" scale="84" orientation="landscape" r:id="rId1"/>
  <headerFooter alignWithMargins="0">
    <oddHeader>&amp;R&amp;6Anlage IST zu Punkt 4b des Verwendungsnachweises</oddHeader>
    <oddFooter>&amp;R&amp;6Fbl. Stand  August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O48"/>
  <sheetViews>
    <sheetView showGridLines="0" showZeros="0" view="pageBreakPreview" topLeftCell="A19" zoomScale="85" zoomScaleNormal="93" zoomScaleSheetLayoutView="85" workbookViewId="0">
      <selection activeCell="A37" sqref="A37:D38"/>
    </sheetView>
  </sheetViews>
  <sheetFormatPr baseColWidth="10" defaultRowHeight="12.75" x14ac:dyDescent="0.2"/>
  <cols>
    <col min="1" max="2" width="11.42578125" style="1" customWidth="1"/>
    <col min="3" max="3" width="12.42578125" style="1" customWidth="1"/>
    <col min="4" max="4" width="4.140625" style="1" customWidth="1"/>
    <col min="5" max="5" width="9.85546875" style="1" customWidth="1"/>
    <col min="6" max="6" width="7.7109375" style="1" customWidth="1"/>
    <col min="7" max="7" width="9.7109375" style="1" customWidth="1"/>
    <col min="8" max="8" width="9.85546875" style="1" customWidth="1"/>
    <col min="9" max="9" width="7.7109375" style="1" customWidth="1"/>
    <col min="10" max="10" width="9.7109375" style="1" customWidth="1"/>
    <col min="11" max="11" width="9.85546875" style="1" customWidth="1"/>
    <col min="12" max="12" width="7.7109375" style="1" customWidth="1"/>
    <col min="13" max="13" width="9.7109375" style="1" customWidth="1"/>
    <col min="14" max="14" width="9.85546875" style="1" customWidth="1"/>
    <col min="15" max="15" width="16.7109375" style="1" customWidth="1"/>
    <col min="16" max="16384" width="11.42578125" style="1"/>
  </cols>
  <sheetData>
    <row r="1" spans="1:15" ht="20.25" x14ac:dyDescent="0.2">
      <c r="A1" s="216" t="str">
        <f>CONCATENATE("Berichtsbogen Jugendverbände / Jugendgruppen (Planung für das Jahr ",'für Mitglieder des SJR'!I2,")")</f>
        <v>Berichtsbogen Jugendverbände / Jugendgruppen (Planung für das Jahr 2025)</v>
      </c>
      <c r="B1" s="216"/>
      <c r="C1" s="216"/>
      <c r="D1" s="216"/>
      <c r="E1" s="216"/>
      <c r="F1" s="216"/>
      <c r="G1" s="216"/>
      <c r="H1" s="216"/>
      <c r="I1" s="216"/>
      <c r="J1" s="216"/>
      <c r="K1" s="216"/>
      <c r="L1" s="216"/>
      <c r="M1" s="216"/>
      <c r="N1" s="7" t="s">
        <v>19</v>
      </c>
      <c r="O1" s="36" t="str">
        <f>'für Mitglieder des SJR'!L2</f>
        <v>VBE-xxx-001</v>
      </c>
    </row>
    <row r="2" spans="1:15" ht="38.25" customHeight="1" x14ac:dyDescent="0.2">
      <c r="A2" s="246" t="s">
        <v>108</v>
      </c>
      <c r="B2" s="246"/>
      <c r="C2" s="246"/>
      <c r="D2" s="246"/>
      <c r="E2" s="246"/>
      <c r="F2" s="246"/>
      <c r="G2" s="246"/>
      <c r="H2" s="246"/>
      <c r="I2" s="246"/>
      <c r="J2" s="246"/>
      <c r="K2" s="246"/>
      <c r="L2" s="246"/>
      <c r="M2" s="246"/>
      <c r="N2" s="246"/>
      <c r="O2" s="246"/>
    </row>
    <row r="3" spans="1:15" customFormat="1" ht="20.100000000000001" customHeight="1" x14ac:dyDescent="0.2">
      <c r="A3" s="247" t="s">
        <v>12</v>
      </c>
      <c r="B3" s="247"/>
      <c r="C3" s="247"/>
      <c r="D3" s="248">
        <f>'für Mitglieder des SJR'!C6</f>
        <v>0</v>
      </c>
      <c r="E3" s="249"/>
      <c r="F3" s="249"/>
      <c r="G3" s="249"/>
      <c r="H3" s="249"/>
      <c r="I3" s="249"/>
      <c r="J3" s="249"/>
      <c r="K3" s="249"/>
      <c r="L3" s="249"/>
      <c r="M3" s="249"/>
      <c r="N3" s="249"/>
      <c r="O3" s="249"/>
    </row>
    <row r="4" spans="1:15" ht="6" customHeight="1" x14ac:dyDescent="0.2">
      <c r="A4" s="2"/>
      <c r="B4" s="2"/>
      <c r="C4" s="2"/>
      <c r="D4" s="2"/>
      <c r="E4" s="2"/>
      <c r="F4" s="2"/>
      <c r="G4" s="2"/>
      <c r="H4" s="2"/>
      <c r="I4" s="2"/>
      <c r="J4" s="2"/>
      <c r="K4" s="2"/>
      <c r="L4" s="2"/>
      <c r="M4" s="2"/>
      <c r="N4" s="2"/>
      <c r="O4" s="2"/>
    </row>
    <row r="5" spans="1:15" s="12" customFormat="1" ht="18" customHeight="1" x14ac:dyDescent="0.2">
      <c r="A5" s="232" t="s">
        <v>0</v>
      </c>
      <c r="B5" s="233"/>
      <c r="C5" s="233"/>
      <c r="D5" s="234"/>
      <c r="E5" s="71" t="s">
        <v>10</v>
      </c>
      <c r="F5" s="230" t="s">
        <v>1</v>
      </c>
      <c r="G5" s="230"/>
      <c r="H5" s="71" t="s">
        <v>10</v>
      </c>
      <c r="I5" s="230" t="s">
        <v>2</v>
      </c>
      <c r="J5" s="230"/>
      <c r="K5" s="71" t="s">
        <v>10</v>
      </c>
      <c r="L5" s="230" t="s">
        <v>3</v>
      </c>
      <c r="M5" s="230"/>
      <c r="N5" s="71" t="s">
        <v>10</v>
      </c>
      <c r="O5" s="84" t="s">
        <v>4</v>
      </c>
    </row>
    <row r="6" spans="1:15" ht="24.75" customHeight="1" x14ac:dyDescent="0.2">
      <c r="A6" s="235" t="s">
        <v>75</v>
      </c>
      <c r="B6" s="236"/>
      <c r="C6" s="236"/>
      <c r="D6" s="237"/>
      <c r="E6" s="72"/>
      <c r="F6" s="221" t="s">
        <v>87</v>
      </c>
      <c r="G6" s="221"/>
      <c r="H6" s="72"/>
      <c r="I6" s="221" t="s">
        <v>88</v>
      </c>
      <c r="J6" s="221"/>
      <c r="K6" s="72"/>
      <c r="L6" s="221" t="s">
        <v>89</v>
      </c>
      <c r="M6" s="221"/>
      <c r="N6" s="72"/>
      <c r="O6" s="73" t="s">
        <v>90</v>
      </c>
    </row>
    <row r="7" spans="1:15" s="12" customFormat="1" ht="12" customHeight="1" x14ac:dyDescent="0.2">
      <c r="A7" s="86" t="s">
        <v>8</v>
      </c>
      <c r="B7" s="75">
        <v>4</v>
      </c>
      <c r="C7" s="75"/>
      <c r="D7" s="75"/>
      <c r="E7" s="99">
        <f>(B7)*(E6)</f>
        <v>0</v>
      </c>
      <c r="F7" s="100"/>
      <c r="G7" s="100"/>
      <c r="H7" s="99">
        <f>2*(B7)*(H6)</f>
        <v>0</v>
      </c>
      <c r="I7" s="100"/>
      <c r="J7" s="100"/>
      <c r="K7" s="99">
        <f>3*(B7)*(K6)</f>
        <v>0</v>
      </c>
      <c r="L7" s="100"/>
      <c r="M7" s="100"/>
      <c r="N7" s="99">
        <f>4*(B7)*(N6)</f>
        <v>0</v>
      </c>
      <c r="O7" s="76"/>
    </row>
    <row r="8" spans="1:15" s="12" customFormat="1" ht="13.5" customHeight="1" x14ac:dyDescent="0.2">
      <c r="A8" s="77" t="s">
        <v>9</v>
      </c>
      <c r="B8" s="77">
        <f>(E7)+(H7)+(K7)+(N7)</f>
        <v>0</v>
      </c>
      <c r="C8" s="77"/>
      <c r="D8" s="77"/>
      <c r="E8" s="88"/>
      <c r="F8" s="78"/>
      <c r="G8" s="78"/>
      <c r="H8" s="88"/>
      <c r="I8" s="78"/>
      <c r="J8" s="78"/>
      <c r="K8" s="88"/>
      <c r="L8" s="78"/>
      <c r="M8" s="78"/>
      <c r="N8" s="88"/>
      <c r="O8" s="78"/>
    </row>
    <row r="9" spans="1:15" ht="24.75" customHeight="1" x14ac:dyDescent="0.2">
      <c r="A9" s="224" t="s">
        <v>76</v>
      </c>
      <c r="B9" s="225"/>
      <c r="C9" s="225"/>
      <c r="D9" s="226"/>
      <c r="E9" s="74"/>
      <c r="F9" s="221" t="s">
        <v>91</v>
      </c>
      <c r="G9" s="221"/>
      <c r="H9" s="74"/>
      <c r="I9" s="221" t="s">
        <v>92</v>
      </c>
      <c r="J9" s="221"/>
      <c r="K9" s="74"/>
      <c r="L9" s="221" t="s">
        <v>93</v>
      </c>
      <c r="M9" s="221"/>
      <c r="N9" s="74"/>
      <c r="O9" s="73" t="s">
        <v>94</v>
      </c>
    </row>
    <row r="10" spans="1:15" s="12" customFormat="1" ht="12" customHeight="1" x14ac:dyDescent="0.2">
      <c r="A10" s="87" t="s">
        <v>8</v>
      </c>
      <c r="B10" s="75">
        <v>2</v>
      </c>
      <c r="C10" s="75"/>
      <c r="D10" s="75"/>
      <c r="E10" s="99">
        <f>(B10)*(E9)</f>
        <v>0</v>
      </c>
      <c r="F10" s="100"/>
      <c r="G10" s="100"/>
      <c r="H10" s="99">
        <f>2*(B10)*(H9)</f>
        <v>0</v>
      </c>
      <c r="I10" s="100"/>
      <c r="J10" s="100"/>
      <c r="K10" s="99">
        <f>3*(B10)*(K9)</f>
        <v>0</v>
      </c>
      <c r="L10" s="100"/>
      <c r="M10" s="100"/>
      <c r="N10" s="99">
        <f>4*(B10)*(N9)</f>
        <v>0</v>
      </c>
      <c r="O10" s="76"/>
    </row>
    <row r="11" spans="1:15" s="13" customFormat="1" ht="12" customHeight="1" x14ac:dyDescent="0.2">
      <c r="A11" s="14" t="s">
        <v>9</v>
      </c>
      <c r="B11" s="14">
        <f>(E10)+(H10)+(K10)+(N10)</f>
        <v>0</v>
      </c>
      <c r="C11" s="14"/>
      <c r="D11" s="14"/>
      <c r="E11" s="88"/>
      <c r="F11" s="79"/>
      <c r="G11" s="79"/>
      <c r="H11" s="88"/>
      <c r="I11" s="79"/>
      <c r="J11" s="79"/>
      <c r="K11" s="88"/>
      <c r="L11" s="79"/>
      <c r="M11" s="79"/>
      <c r="N11" s="88"/>
      <c r="O11" s="79"/>
    </row>
    <row r="12" spans="1:15" s="11" customFormat="1" ht="26.25" customHeight="1" x14ac:dyDescent="0.2">
      <c r="A12" s="224" t="s">
        <v>77</v>
      </c>
      <c r="B12" s="225"/>
      <c r="C12" s="225"/>
      <c r="D12" s="226"/>
      <c r="E12" s="72"/>
      <c r="F12" s="238" t="s">
        <v>14</v>
      </c>
      <c r="G12" s="238"/>
      <c r="H12" s="72"/>
      <c r="I12" s="238" t="s">
        <v>15</v>
      </c>
      <c r="J12" s="238"/>
      <c r="K12" s="72"/>
      <c r="L12" s="238" t="s">
        <v>16</v>
      </c>
      <c r="M12" s="238"/>
      <c r="N12" s="72"/>
      <c r="O12" s="73" t="s">
        <v>17</v>
      </c>
    </row>
    <row r="13" spans="1:15" s="12" customFormat="1" ht="12" customHeight="1" x14ac:dyDescent="0.2">
      <c r="A13" s="87" t="s">
        <v>8</v>
      </c>
      <c r="B13" s="75">
        <v>3</v>
      </c>
      <c r="C13" s="75"/>
      <c r="D13" s="75"/>
      <c r="E13" s="99">
        <f>(B13)*(E12)</f>
        <v>0</v>
      </c>
      <c r="F13" s="100"/>
      <c r="G13" s="100"/>
      <c r="H13" s="99">
        <f>2*(B13)*(H12)</f>
        <v>0</v>
      </c>
      <c r="I13" s="100"/>
      <c r="J13" s="100"/>
      <c r="K13" s="99">
        <f>3*(B13)*(K12)</f>
        <v>0</v>
      </c>
      <c r="L13" s="100"/>
      <c r="M13" s="100"/>
      <c r="N13" s="99">
        <f>2*(N12)</f>
        <v>0</v>
      </c>
      <c r="O13" s="76"/>
    </row>
    <row r="14" spans="1:15" s="13" customFormat="1" ht="12" customHeight="1" x14ac:dyDescent="0.2">
      <c r="A14" s="14" t="s">
        <v>9</v>
      </c>
      <c r="B14" s="14">
        <f>(E13)+(H13)+(K13)+(N13)</f>
        <v>0</v>
      </c>
      <c r="C14" s="14"/>
      <c r="D14" s="14"/>
      <c r="E14" s="88"/>
      <c r="F14" s="79"/>
      <c r="G14" s="79"/>
      <c r="H14" s="88"/>
      <c r="I14" s="79"/>
      <c r="J14" s="79"/>
      <c r="K14" s="88"/>
      <c r="L14" s="79"/>
      <c r="M14" s="79"/>
      <c r="N14" s="90"/>
      <c r="O14" s="15"/>
    </row>
    <row r="15" spans="1:15" ht="27" customHeight="1" x14ac:dyDescent="0.2">
      <c r="A15" s="224" t="s">
        <v>78</v>
      </c>
      <c r="B15" s="225"/>
      <c r="C15" s="225"/>
      <c r="D15" s="226"/>
      <c r="E15" s="74"/>
      <c r="F15" s="238" t="s">
        <v>95</v>
      </c>
      <c r="G15" s="238"/>
      <c r="H15" s="74"/>
      <c r="I15" s="238" t="s">
        <v>96</v>
      </c>
      <c r="J15" s="238"/>
      <c r="K15" s="74"/>
      <c r="L15" s="238" t="s">
        <v>97</v>
      </c>
      <c r="M15" s="239"/>
      <c r="N15" s="95"/>
      <c r="O15" s="96"/>
    </row>
    <row r="16" spans="1:15" s="12" customFormat="1" ht="12" customHeight="1" x14ac:dyDescent="0.2">
      <c r="A16" s="87" t="s">
        <v>8</v>
      </c>
      <c r="B16" s="75">
        <v>3</v>
      </c>
      <c r="C16" s="80"/>
      <c r="D16" s="80"/>
      <c r="E16" s="99">
        <f>(B16)*(E15)</f>
        <v>0</v>
      </c>
      <c r="F16" s="100"/>
      <c r="G16" s="100"/>
      <c r="H16" s="99">
        <f>2*(B16)*(H15)</f>
        <v>0</v>
      </c>
      <c r="I16" s="100"/>
      <c r="J16" s="100"/>
      <c r="K16" s="99">
        <f>3*(B16)*(K15)</f>
        <v>0</v>
      </c>
      <c r="L16" s="81"/>
      <c r="M16" s="81"/>
      <c r="N16" s="94"/>
      <c r="O16" s="83"/>
    </row>
    <row r="17" spans="1:15" s="13" customFormat="1" ht="12" customHeight="1" x14ac:dyDescent="0.2">
      <c r="A17" s="14" t="s">
        <v>9</v>
      </c>
      <c r="B17" s="14">
        <f>(E16)+(H16)+(K16)</f>
        <v>0</v>
      </c>
      <c r="C17" s="14"/>
      <c r="D17" s="14"/>
      <c r="E17" s="89"/>
      <c r="F17" s="79"/>
      <c r="G17" s="79"/>
      <c r="H17" s="89"/>
      <c r="I17" s="79"/>
      <c r="J17" s="79"/>
      <c r="K17" s="93"/>
      <c r="L17" s="15"/>
      <c r="M17" s="15"/>
      <c r="N17" s="94"/>
      <c r="O17" s="15"/>
    </row>
    <row r="18" spans="1:15" ht="24.75" customHeight="1" x14ac:dyDescent="0.2">
      <c r="A18" s="224" t="s">
        <v>80</v>
      </c>
      <c r="B18" s="225"/>
      <c r="C18" s="225"/>
      <c r="D18" s="226"/>
      <c r="E18" s="72"/>
      <c r="F18" s="221" t="s">
        <v>98</v>
      </c>
      <c r="G18" s="221"/>
      <c r="H18" s="72"/>
      <c r="I18" s="238" t="s">
        <v>99</v>
      </c>
      <c r="J18" s="239"/>
      <c r="K18" s="97"/>
      <c r="L18" s="98"/>
      <c r="M18" s="98"/>
      <c r="N18" s="97"/>
      <c r="O18" s="96"/>
    </row>
    <row r="19" spans="1:15" s="12" customFormat="1" ht="12" customHeight="1" x14ac:dyDescent="0.2">
      <c r="A19" s="87" t="s">
        <v>8</v>
      </c>
      <c r="B19" s="75">
        <v>3</v>
      </c>
      <c r="C19" s="75"/>
      <c r="D19" s="75"/>
      <c r="E19" s="99">
        <f>(B19)*(E18)</f>
        <v>0</v>
      </c>
      <c r="F19" s="100"/>
      <c r="G19" s="100"/>
      <c r="H19" s="99">
        <f>2*(B19)*(H18)</f>
        <v>0</v>
      </c>
      <c r="I19" s="76"/>
      <c r="J19" s="76"/>
      <c r="K19" s="91"/>
      <c r="L19" s="82"/>
      <c r="M19" s="82"/>
      <c r="N19" s="91"/>
      <c r="O19" s="82"/>
    </row>
    <row r="20" spans="1:15" s="13" customFormat="1" ht="12" customHeight="1" x14ac:dyDescent="0.2">
      <c r="A20" s="14" t="s">
        <v>9</v>
      </c>
      <c r="B20" s="14">
        <f>(E19)+(H19)</f>
        <v>0</v>
      </c>
      <c r="C20" s="14"/>
      <c r="D20" s="14"/>
      <c r="E20" s="88"/>
      <c r="F20" s="79"/>
      <c r="G20" s="79"/>
      <c r="H20" s="90"/>
      <c r="I20" s="15"/>
      <c r="J20" s="15"/>
      <c r="K20" s="91"/>
      <c r="L20" s="15"/>
      <c r="M20" s="15"/>
      <c r="N20" s="91"/>
      <c r="O20" s="15"/>
    </row>
    <row r="21" spans="1:15" ht="24.75" customHeight="1" x14ac:dyDescent="0.2">
      <c r="A21" s="224" t="s">
        <v>79</v>
      </c>
      <c r="B21" s="225"/>
      <c r="C21" s="225"/>
      <c r="D21" s="226"/>
      <c r="E21" s="74"/>
      <c r="F21" s="221" t="s">
        <v>100</v>
      </c>
      <c r="G21" s="240"/>
      <c r="H21" s="97"/>
      <c r="I21" s="98"/>
      <c r="J21" s="98"/>
      <c r="K21" s="97"/>
      <c r="L21" s="98"/>
      <c r="M21" s="98"/>
      <c r="N21" s="97"/>
      <c r="O21" s="96"/>
    </row>
    <row r="22" spans="1:15" s="12" customFormat="1" ht="12" customHeight="1" x14ac:dyDescent="0.2">
      <c r="A22" s="87" t="s">
        <v>8</v>
      </c>
      <c r="B22" s="75">
        <v>2</v>
      </c>
      <c r="C22" s="75"/>
      <c r="D22" s="75"/>
      <c r="E22" s="99">
        <f>(B22)*(E21)</f>
        <v>0</v>
      </c>
      <c r="F22" s="76"/>
      <c r="G22" s="76"/>
      <c r="H22" s="91"/>
      <c r="I22" s="82"/>
      <c r="J22" s="82"/>
      <c r="K22" s="91"/>
      <c r="L22" s="82"/>
      <c r="M22" s="82"/>
      <c r="N22" s="91"/>
      <c r="O22" s="82"/>
    </row>
    <row r="23" spans="1:15" s="13" customFormat="1" ht="12" customHeight="1" x14ac:dyDescent="0.2">
      <c r="A23" s="14" t="s">
        <v>9</v>
      </c>
      <c r="B23" s="14">
        <f>(E22)</f>
        <v>0</v>
      </c>
      <c r="C23" s="14"/>
      <c r="D23" s="14"/>
      <c r="E23" s="88"/>
      <c r="F23" s="79"/>
      <c r="G23" s="79"/>
      <c r="H23" s="92"/>
      <c r="I23" s="79"/>
      <c r="J23" s="79"/>
      <c r="K23" s="92"/>
      <c r="L23" s="79"/>
      <c r="M23" s="79"/>
      <c r="N23" s="92"/>
      <c r="O23" s="79"/>
    </row>
    <row r="24" spans="1:15" ht="24.75" customHeight="1" x14ac:dyDescent="0.2">
      <c r="A24" s="224" t="s">
        <v>84</v>
      </c>
      <c r="B24" s="225"/>
      <c r="C24" s="225"/>
      <c r="D24" s="226"/>
      <c r="E24" s="72"/>
      <c r="F24" s="221" t="s">
        <v>7</v>
      </c>
      <c r="G24" s="221"/>
      <c r="H24" s="72"/>
      <c r="I24" s="221" t="s">
        <v>5</v>
      </c>
      <c r="J24" s="221"/>
      <c r="K24" s="72"/>
      <c r="L24" s="221" t="s">
        <v>6</v>
      </c>
      <c r="M24" s="221"/>
      <c r="N24" s="72"/>
      <c r="O24" s="73" t="s">
        <v>18</v>
      </c>
    </row>
    <row r="25" spans="1:15" s="12" customFormat="1" ht="12" customHeight="1" x14ac:dyDescent="0.2">
      <c r="A25" s="87" t="s">
        <v>8</v>
      </c>
      <c r="B25" s="75">
        <v>2</v>
      </c>
      <c r="C25" s="75"/>
      <c r="D25" s="75"/>
      <c r="E25" s="99">
        <f>(B25)*(E24)</f>
        <v>0</v>
      </c>
      <c r="F25" s="100"/>
      <c r="G25" s="100"/>
      <c r="H25" s="99">
        <f>2*(B25)*(H24)</f>
        <v>0</v>
      </c>
      <c r="I25" s="100"/>
      <c r="J25" s="100"/>
      <c r="K25" s="99">
        <f>3*(B25)*(K24)</f>
        <v>0</v>
      </c>
      <c r="L25" s="100"/>
      <c r="M25" s="100"/>
      <c r="N25" s="99">
        <f>4*(B25)*(N24)</f>
        <v>0</v>
      </c>
      <c r="O25" s="100"/>
    </row>
    <row r="26" spans="1:15" s="13" customFormat="1" ht="12" customHeight="1" x14ac:dyDescent="0.2">
      <c r="A26" s="14" t="s">
        <v>9</v>
      </c>
      <c r="B26" s="14">
        <f>(E25)+(H25)+(K25)+(N25)</f>
        <v>0</v>
      </c>
      <c r="C26" s="14"/>
      <c r="D26" s="14"/>
      <c r="E26" s="88"/>
      <c r="F26" s="79"/>
      <c r="G26" s="79"/>
      <c r="H26" s="88"/>
      <c r="I26" s="79"/>
      <c r="J26" s="79"/>
      <c r="K26" s="88"/>
      <c r="L26" s="79"/>
      <c r="M26" s="79"/>
      <c r="N26" s="88"/>
      <c r="O26" s="79"/>
    </row>
    <row r="27" spans="1:15" ht="25.5" customHeight="1" x14ac:dyDescent="0.2">
      <c r="A27" s="224" t="s">
        <v>83</v>
      </c>
      <c r="B27" s="225"/>
      <c r="C27" s="225"/>
      <c r="D27" s="226"/>
      <c r="E27" s="74"/>
      <c r="F27" s="221" t="s">
        <v>87</v>
      </c>
      <c r="G27" s="221"/>
      <c r="H27" s="74"/>
      <c r="I27" s="221" t="s">
        <v>101</v>
      </c>
      <c r="J27" s="221"/>
      <c r="K27" s="74"/>
      <c r="L27" s="221" t="s">
        <v>102</v>
      </c>
      <c r="M27" s="221"/>
      <c r="N27" s="74"/>
      <c r="O27" s="73" t="s">
        <v>103</v>
      </c>
    </row>
    <row r="28" spans="1:15" s="12" customFormat="1" ht="12" customHeight="1" x14ac:dyDescent="0.2">
      <c r="A28" s="87" t="s">
        <v>8</v>
      </c>
      <c r="B28" s="75">
        <v>7</v>
      </c>
      <c r="C28" s="75"/>
      <c r="D28" s="75"/>
      <c r="E28" s="99">
        <f>(B28)*(E27)</f>
        <v>0</v>
      </c>
      <c r="F28" s="100"/>
      <c r="G28" s="100"/>
      <c r="H28" s="99">
        <f>2*(B28)*(H27)</f>
        <v>0</v>
      </c>
      <c r="I28" s="100"/>
      <c r="J28" s="100"/>
      <c r="K28" s="99">
        <f>3*(B28)*(K27)</f>
        <v>0</v>
      </c>
      <c r="L28" s="100"/>
      <c r="M28" s="100"/>
      <c r="N28" s="99">
        <f>4*(B28)*(N27)</f>
        <v>0</v>
      </c>
      <c r="O28" s="76"/>
    </row>
    <row r="29" spans="1:15" s="13" customFormat="1" ht="12" customHeight="1" x14ac:dyDescent="0.2">
      <c r="A29" s="14" t="s">
        <v>9</v>
      </c>
      <c r="B29" s="14">
        <f>(E28)+(H28)+(K28)+(N28)</f>
        <v>0</v>
      </c>
      <c r="C29" s="14"/>
      <c r="D29" s="14"/>
      <c r="E29" s="88"/>
      <c r="F29" s="79"/>
      <c r="G29" s="79"/>
      <c r="H29" s="88"/>
      <c r="I29" s="79"/>
      <c r="J29" s="79"/>
      <c r="K29" s="88"/>
      <c r="L29" s="79"/>
      <c r="M29" s="79"/>
      <c r="N29" s="88"/>
      <c r="O29" s="79"/>
    </row>
    <row r="30" spans="1:15" ht="25.5" customHeight="1" x14ac:dyDescent="0.2">
      <c r="A30" s="224" t="s">
        <v>82</v>
      </c>
      <c r="B30" s="225"/>
      <c r="C30" s="225"/>
      <c r="D30" s="226"/>
      <c r="E30" s="72"/>
      <c r="F30" s="221" t="s">
        <v>101</v>
      </c>
      <c r="G30" s="221"/>
      <c r="H30" s="72"/>
      <c r="I30" s="221" t="s">
        <v>104</v>
      </c>
      <c r="J30" s="221"/>
      <c r="K30" s="72"/>
      <c r="L30" s="221" t="s">
        <v>105</v>
      </c>
      <c r="M30" s="221"/>
      <c r="N30" s="72"/>
      <c r="O30" s="73" t="s">
        <v>103</v>
      </c>
    </row>
    <row r="31" spans="1:15" s="12" customFormat="1" ht="12" customHeight="1" x14ac:dyDescent="0.2">
      <c r="A31" s="87" t="s">
        <v>8</v>
      </c>
      <c r="B31" s="75">
        <v>7</v>
      </c>
      <c r="C31" s="75"/>
      <c r="D31" s="75"/>
      <c r="E31" s="99">
        <f>(B31)*(E30)</f>
        <v>0</v>
      </c>
      <c r="F31" s="100"/>
      <c r="G31" s="100"/>
      <c r="H31" s="99">
        <f>2*(B31)*(H30)</f>
        <v>0</v>
      </c>
      <c r="I31" s="100"/>
      <c r="J31" s="100"/>
      <c r="K31" s="99">
        <f>3*(B31)*(K30)</f>
        <v>0</v>
      </c>
      <c r="L31" s="100"/>
      <c r="M31" s="100"/>
      <c r="N31" s="99">
        <f>4*(B31)*(N30)</f>
        <v>0</v>
      </c>
      <c r="O31" s="76"/>
    </row>
    <row r="32" spans="1:15" s="13" customFormat="1" ht="12" customHeight="1" x14ac:dyDescent="0.2">
      <c r="A32" s="14" t="s">
        <v>9</v>
      </c>
      <c r="B32" s="14">
        <f>(E31)+(H31)+(K31)+(N31)</f>
        <v>0</v>
      </c>
      <c r="C32" s="14"/>
      <c r="D32" s="14"/>
      <c r="E32" s="88"/>
      <c r="F32" s="79"/>
      <c r="G32" s="79"/>
      <c r="H32" s="88"/>
      <c r="I32" s="79"/>
      <c r="J32" s="79"/>
      <c r="K32" s="88"/>
      <c r="L32" s="79"/>
      <c r="M32" s="79"/>
      <c r="N32" s="88"/>
      <c r="O32" s="79"/>
    </row>
    <row r="33" spans="1:15" ht="25.5" customHeight="1" x14ac:dyDescent="0.2">
      <c r="A33" s="224" t="s">
        <v>81</v>
      </c>
      <c r="B33" s="225"/>
      <c r="C33" s="225"/>
      <c r="D33" s="226"/>
      <c r="E33" s="74"/>
      <c r="F33" s="221" t="s">
        <v>87</v>
      </c>
      <c r="G33" s="221"/>
      <c r="H33" s="74"/>
      <c r="I33" s="221" t="s">
        <v>101</v>
      </c>
      <c r="J33" s="221"/>
      <c r="K33" s="74"/>
      <c r="L33" s="221" t="s">
        <v>102</v>
      </c>
      <c r="M33" s="221"/>
      <c r="N33" s="74"/>
      <c r="O33" s="73" t="s">
        <v>103</v>
      </c>
    </row>
    <row r="34" spans="1:15" s="12" customFormat="1" ht="12" customHeight="1" x14ac:dyDescent="0.2">
      <c r="A34" s="87" t="s">
        <v>8</v>
      </c>
      <c r="B34" s="75">
        <v>5</v>
      </c>
      <c r="C34" s="75"/>
      <c r="D34" s="75"/>
      <c r="E34" s="101">
        <f>(B34)*(E33)</f>
        <v>0</v>
      </c>
      <c r="F34" s="100"/>
      <c r="G34" s="100"/>
      <c r="H34" s="101">
        <f>2*(B34)*(H33)</f>
        <v>0</v>
      </c>
      <c r="I34" s="100"/>
      <c r="J34" s="100"/>
      <c r="K34" s="101">
        <f>3*(B34)*(K33)</f>
        <v>0</v>
      </c>
      <c r="L34" s="100"/>
      <c r="M34" s="100"/>
      <c r="N34" s="101">
        <f>4*(B34)*(N33)</f>
        <v>0</v>
      </c>
      <c r="O34" s="76"/>
    </row>
    <row r="35" spans="1:15" s="13" customFormat="1" ht="12" customHeight="1" x14ac:dyDescent="0.2">
      <c r="A35" s="14" t="s">
        <v>9</v>
      </c>
      <c r="B35" s="14">
        <f>(E34)+(H34)+(K34)+(N34)</f>
        <v>0</v>
      </c>
      <c r="C35" s="14"/>
      <c r="D35" s="14"/>
      <c r="E35" s="85"/>
      <c r="F35" s="79"/>
      <c r="G35" s="79"/>
      <c r="H35" s="85"/>
      <c r="I35" s="79"/>
      <c r="J35" s="79"/>
      <c r="K35" s="85"/>
      <c r="L35" s="79"/>
      <c r="M35" s="79"/>
      <c r="N35" s="85"/>
      <c r="O35" s="79"/>
    </row>
    <row r="36" spans="1:15" x14ac:dyDescent="0.2">
      <c r="A36" s="222" t="s">
        <v>11</v>
      </c>
      <c r="B36" s="223"/>
      <c r="C36" s="102">
        <f>(B8)+(B11)+(B14)+(B17)+(B20)+(B23)+(B26)+(B29)+(B32)+(B35)</f>
        <v>0</v>
      </c>
      <c r="D36" s="3"/>
      <c r="E36" s="3"/>
      <c r="F36" s="4"/>
      <c r="G36" s="4"/>
      <c r="H36" s="3"/>
      <c r="I36" s="4"/>
      <c r="J36" s="4"/>
      <c r="K36" s="3"/>
      <c r="L36" s="4"/>
      <c r="M36" s="4"/>
      <c r="N36" s="3"/>
      <c r="O36" s="5"/>
    </row>
    <row r="37" spans="1:15" s="13" customFormat="1" ht="12.75" customHeight="1" x14ac:dyDescent="0.2">
      <c r="A37" s="241">
        <f>'für Mitglieder des SJR'!A41</f>
        <v>0</v>
      </c>
      <c r="B37" s="241"/>
      <c r="C37" s="241"/>
      <c r="D37" s="241"/>
      <c r="F37" s="15"/>
      <c r="G37" s="15"/>
      <c r="I37" s="15"/>
      <c r="J37" s="244"/>
      <c r="K37" s="244"/>
      <c r="L37" s="244"/>
      <c r="M37" s="244"/>
      <c r="N37" s="244"/>
      <c r="O37" s="244"/>
    </row>
    <row r="38" spans="1:15" s="13" customFormat="1" ht="12" x14ac:dyDescent="0.2">
      <c r="A38" s="242"/>
      <c r="B38" s="242"/>
      <c r="C38" s="242"/>
      <c r="D38" s="242"/>
      <c r="F38" s="15"/>
      <c r="G38" s="15"/>
      <c r="I38" s="15"/>
      <c r="J38" s="245"/>
      <c r="K38" s="245"/>
      <c r="L38" s="245"/>
      <c r="M38" s="245"/>
      <c r="N38" s="245"/>
      <c r="O38" s="245"/>
    </row>
    <row r="39" spans="1:15" x14ac:dyDescent="0.2">
      <c r="A39" s="231" t="s">
        <v>13</v>
      </c>
      <c r="B39" s="231"/>
      <c r="C39" s="231"/>
      <c r="D39" s="231"/>
      <c r="F39" s="6"/>
      <c r="G39" s="6"/>
      <c r="I39" s="6"/>
      <c r="J39" s="243" t="s">
        <v>37</v>
      </c>
      <c r="K39" s="243"/>
      <c r="L39" s="243"/>
      <c r="M39" s="243"/>
      <c r="N39" s="243"/>
      <c r="O39" s="243"/>
    </row>
    <row r="40" spans="1:15" x14ac:dyDescent="0.2">
      <c r="F40" s="6"/>
      <c r="G40" s="6"/>
      <c r="I40" s="6"/>
      <c r="J40" s="6"/>
      <c r="L40" s="6"/>
      <c r="M40" s="6"/>
      <c r="O40" s="6"/>
    </row>
    <row r="41" spans="1:15" x14ac:dyDescent="0.2">
      <c r="I41" s="6"/>
      <c r="J41" s="6"/>
      <c r="L41" s="6"/>
      <c r="M41" s="6"/>
      <c r="O41" s="6"/>
    </row>
    <row r="42" spans="1:15" x14ac:dyDescent="0.2">
      <c r="I42" s="6"/>
      <c r="J42" s="6"/>
      <c r="L42" s="6"/>
      <c r="M42" s="6"/>
      <c r="O42" s="6"/>
    </row>
    <row r="43" spans="1:15" x14ac:dyDescent="0.2">
      <c r="I43" s="6"/>
      <c r="J43" s="6"/>
      <c r="L43" s="6"/>
      <c r="M43" s="6"/>
      <c r="O43" s="6"/>
    </row>
    <row r="44" spans="1:15" x14ac:dyDescent="0.2">
      <c r="I44" s="6"/>
      <c r="J44" s="6"/>
      <c r="L44" s="6"/>
      <c r="M44" s="6"/>
    </row>
    <row r="45" spans="1:15" x14ac:dyDescent="0.2">
      <c r="I45" s="6"/>
      <c r="J45" s="6"/>
      <c r="L45" s="6"/>
      <c r="M45" s="6"/>
    </row>
    <row r="46" spans="1:15" x14ac:dyDescent="0.2">
      <c r="I46" s="6"/>
      <c r="J46" s="6"/>
      <c r="L46" s="6"/>
      <c r="M46" s="6"/>
    </row>
    <row r="47" spans="1:15" x14ac:dyDescent="0.2">
      <c r="L47" s="6"/>
      <c r="M47" s="6"/>
    </row>
    <row r="48" spans="1:15" x14ac:dyDescent="0.2">
      <c r="L48" s="6"/>
      <c r="M48" s="6"/>
    </row>
  </sheetData>
  <sheetProtection password="EF45" sheet="1" selectLockedCells="1"/>
  <mergeCells count="50">
    <mergeCell ref="A3:C3"/>
    <mergeCell ref="D3:O3"/>
    <mergeCell ref="A5:D5"/>
    <mergeCell ref="F5:G5"/>
    <mergeCell ref="I5:J5"/>
    <mergeCell ref="L5:M5"/>
    <mergeCell ref="A6:D6"/>
    <mergeCell ref="F6:G6"/>
    <mergeCell ref="I6:J6"/>
    <mergeCell ref="L6:M6"/>
    <mergeCell ref="A9:D9"/>
    <mergeCell ref="F9:G9"/>
    <mergeCell ref="I9:J9"/>
    <mergeCell ref="L9:M9"/>
    <mergeCell ref="A12:D12"/>
    <mergeCell ref="F12:G12"/>
    <mergeCell ref="I12:J12"/>
    <mergeCell ref="L12:M12"/>
    <mergeCell ref="A15:D15"/>
    <mergeCell ref="F15:G15"/>
    <mergeCell ref="I15:J15"/>
    <mergeCell ref="L15:M15"/>
    <mergeCell ref="A18:D18"/>
    <mergeCell ref="F18:G18"/>
    <mergeCell ref="I18:J18"/>
    <mergeCell ref="A21:D21"/>
    <mergeCell ref="F21:G21"/>
    <mergeCell ref="F27:G27"/>
    <mergeCell ref="I27:J27"/>
    <mergeCell ref="L27:M27"/>
    <mergeCell ref="A30:D30"/>
    <mergeCell ref="F30:G30"/>
    <mergeCell ref="I30:J30"/>
    <mergeCell ref="L30:M30"/>
    <mergeCell ref="A39:D39"/>
    <mergeCell ref="J39:O39"/>
    <mergeCell ref="A2:O2"/>
    <mergeCell ref="A1:M1"/>
    <mergeCell ref="A33:D33"/>
    <mergeCell ref="F33:G33"/>
    <mergeCell ref="I33:J33"/>
    <mergeCell ref="L33:M33"/>
    <mergeCell ref="A36:B36"/>
    <mergeCell ref="A37:D38"/>
    <mergeCell ref="A24:D24"/>
    <mergeCell ref="F24:G24"/>
    <mergeCell ref="I24:J24"/>
    <mergeCell ref="J37:O38"/>
    <mergeCell ref="L24:M24"/>
    <mergeCell ref="A27:D27"/>
  </mergeCells>
  <printOptions horizontalCentered="1" verticalCentered="1"/>
  <pageMargins left="0.19685039370078741" right="0.19685039370078741" top="0.31496062992125984" bottom="0.31496062992125984" header="0.11811023622047245" footer="0.11811023622047245"/>
  <pageSetup paperSize="9" scale="87" orientation="landscape" r:id="rId1"/>
  <headerFooter alignWithMargins="0">
    <oddHeader>&amp;R&amp;6Anlage PLAN zu Punkt 4b des Verwendungsnachweises</oddHeader>
    <oddFooter>&amp;R&amp;6Fbl. Stand  Dezember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E32"/>
  <sheetViews>
    <sheetView view="pageBreakPreview" zoomScaleNormal="100" zoomScaleSheetLayoutView="100" workbookViewId="0">
      <selection activeCell="C7" sqref="C7:E7"/>
    </sheetView>
  </sheetViews>
  <sheetFormatPr baseColWidth="10" defaultColWidth="17.7109375" defaultRowHeight="12.75" x14ac:dyDescent="0.2"/>
  <cols>
    <col min="1" max="1" width="17.7109375" style="37" customWidth="1"/>
    <col min="2" max="2" width="13.85546875" style="37" customWidth="1"/>
    <col min="3" max="3" width="17.7109375" style="37" customWidth="1"/>
    <col min="4" max="4" width="10.7109375" style="37" customWidth="1"/>
    <col min="5" max="5" width="17.28515625" style="37" customWidth="1"/>
    <col min="6" max="16384" width="17.7109375" style="37"/>
  </cols>
  <sheetData>
    <row r="1" spans="1:5" ht="14.25" customHeight="1" x14ac:dyDescent="0.2">
      <c r="A1" s="250" t="s">
        <v>60</v>
      </c>
      <c r="B1" s="250"/>
      <c r="C1" s="250"/>
      <c r="D1" s="250"/>
      <c r="E1" s="250"/>
    </row>
    <row r="2" spans="1:5" ht="15.75" customHeight="1" x14ac:dyDescent="0.2">
      <c r="A2" s="252" t="str">
        <f>CONCATENATE("(gem. Punkt 1b des Verwendungsnachweises ",'für Mitglieder des SJR'!D2,")")</f>
        <v>(gem. Punkt 1b des Verwendungsnachweises 2024)</v>
      </c>
      <c r="B2" s="252"/>
      <c r="C2" s="252"/>
      <c r="D2" s="252"/>
      <c r="E2" s="252"/>
    </row>
    <row r="3" spans="1:5" ht="30" customHeight="1" x14ac:dyDescent="0.2">
      <c r="A3" s="52"/>
      <c r="B3" s="52"/>
      <c r="C3" s="52"/>
      <c r="D3" s="38" t="s">
        <v>19</v>
      </c>
      <c r="E3" s="53" t="str">
        <f>'für Mitglieder des SJR'!L2</f>
        <v>VBE-xxx-001</v>
      </c>
    </row>
    <row r="5" spans="1:5" ht="24" customHeight="1" x14ac:dyDescent="0.2">
      <c r="A5" s="268" t="s">
        <v>12</v>
      </c>
      <c r="B5" s="268"/>
      <c r="C5" s="273">
        <f>'für Mitglieder des SJR'!C6</f>
        <v>0</v>
      </c>
      <c r="D5" s="267"/>
      <c r="E5" s="267"/>
    </row>
    <row r="6" spans="1:5" ht="18" customHeight="1" x14ac:dyDescent="0.2">
      <c r="A6" s="40"/>
    </row>
    <row r="7" spans="1:5" ht="22.15" customHeight="1" x14ac:dyDescent="0.2">
      <c r="A7" s="251" t="s">
        <v>32</v>
      </c>
      <c r="B7" s="251"/>
      <c r="C7" s="262"/>
      <c r="D7" s="262"/>
      <c r="E7" s="262"/>
    </row>
    <row r="8" spans="1:5" ht="6" customHeight="1" x14ac:dyDescent="0.2">
      <c r="A8" s="65"/>
      <c r="B8" s="65"/>
      <c r="C8" s="66"/>
      <c r="D8" s="66"/>
      <c r="E8" s="66"/>
    </row>
    <row r="9" spans="1:5" ht="22.15" customHeight="1" x14ac:dyDescent="0.2">
      <c r="A9" s="251" t="s">
        <v>35</v>
      </c>
      <c r="B9" s="251"/>
      <c r="C9" s="263"/>
      <c r="D9" s="263"/>
      <c r="E9" s="263"/>
    </row>
    <row r="10" spans="1:5" ht="18" customHeight="1" thickBot="1" x14ac:dyDescent="0.25">
      <c r="A10" s="41"/>
      <c r="B10" s="41"/>
      <c r="C10" s="42"/>
      <c r="D10" s="42"/>
      <c r="E10" s="42"/>
    </row>
    <row r="11" spans="1:5" s="12" customFormat="1" ht="33" customHeight="1" thickBot="1" x14ac:dyDescent="0.25">
      <c r="A11" s="43" t="s">
        <v>29</v>
      </c>
      <c r="B11" s="264" t="s">
        <v>57</v>
      </c>
      <c r="C11" s="259"/>
      <c r="D11" s="258" t="s">
        <v>33</v>
      </c>
      <c r="E11" s="259"/>
    </row>
    <row r="12" spans="1:5" ht="25.9" customHeight="1" x14ac:dyDescent="0.2">
      <c r="A12" s="44"/>
      <c r="B12" s="271"/>
      <c r="C12" s="261"/>
      <c r="D12" s="260"/>
      <c r="E12" s="261"/>
    </row>
    <row r="13" spans="1:5" ht="25.9" customHeight="1" x14ac:dyDescent="0.2">
      <c r="A13" s="45"/>
      <c r="B13" s="265"/>
      <c r="C13" s="257"/>
      <c r="D13" s="256"/>
      <c r="E13" s="257"/>
    </row>
    <row r="14" spans="1:5" ht="25.9" customHeight="1" x14ac:dyDescent="0.2">
      <c r="A14" s="45"/>
      <c r="B14" s="265"/>
      <c r="C14" s="257"/>
      <c r="D14" s="256"/>
      <c r="E14" s="257"/>
    </row>
    <row r="15" spans="1:5" ht="25.9" customHeight="1" x14ac:dyDescent="0.2">
      <c r="A15" s="45"/>
      <c r="B15" s="265"/>
      <c r="C15" s="257"/>
      <c r="D15" s="256"/>
      <c r="E15" s="257"/>
    </row>
    <row r="16" spans="1:5" ht="25.9" customHeight="1" x14ac:dyDescent="0.2">
      <c r="A16" s="46"/>
      <c r="B16" s="265"/>
      <c r="C16" s="257"/>
      <c r="D16" s="256"/>
      <c r="E16" s="257"/>
    </row>
    <row r="17" spans="1:5" ht="25.9" customHeight="1" x14ac:dyDescent="0.2">
      <c r="A17" s="46"/>
      <c r="B17" s="265"/>
      <c r="C17" s="257"/>
      <c r="D17" s="256"/>
      <c r="E17" s="257"/>
    </row>
    <row r="18" spans="1:5" ht="25.9" customHeight="1" x14ac:dyDescent="0.2">
      <c r="A18" s="46"/>
      <c r="B18" s="265"/>
      <c r="C18" s="257"/>
      <c r="D18" s="256"/>
      <c r="E18" s="257"/>
    </row>
    <row r="19" spans="1:5" ht="25.9" customHeight="1" thickBot="1" x14ac:dyDescent="0.25">
      <c r="A19" s="47"/>
      <c r="B19" s="255"/>
      <c r="C19" s="254"/>
      <c r="D19" s="253"/>
      <c r="E19" s="254"/>
    </row>
    <row r="21" spans="1:5" ht="34.9" customHeight="1" x14ac:dyDescent="0.2">
      <c r="A21" s="180" t="str">
        <f>CONCATENATE("Ich bestätige, dass oben aufgeführten Ausgaben nicht in der Ausgabenaufstellung für den Verwendungsnachweis ",'für Mitglieder des SJR'!D2," berücksichtigt wurden (Ausschluss Doppelförderung).")</f>
        <v>Ich bestätige, dass oben aufgeführten Ausgaben nicht in der Ausgabenaufstellung für den Verwendungsnachweis 2024 berücksichtigt wurden (Ausschluss Doppelförderung).</v>
      </c>
      <c r="B21" s="180"/>
      <c r="C21" s="180"/>
      <c r="D21" s="180"/>
      <c r="E21" s="180"/>
    </row>
    <row r="22" spans="1:5" ht="12.75" customHeight="1" x14ac:dyDescent="0.2"/>
    <row r="23" spans="1:5" ht="33" customHeight="1" x14ac:dyDescent="0.2">
      <c r="A23" s="267"/>
      <c r="B23" s="267"/>
      <c r="D23" s="270"/>
      <c r="E23" s="270"/>
    </row>
    <row r="24" spans="1:5" s="12" customFormat="1" ht="12.6" customHeight="1" x14ac:dyDescent="0.2">
      <c r="A24" s="268" t="s">
        <v>13</v>
      </c>
      <c r="B24" s="268"/>
      <c r="D24" s="268" t="s">
        <v>30</v>
      </c>
      <c r="E24" s="268"/>
    </row>
    <row r="25" spans="1:5" s="12" customFormat="1" ht="21.6" customHeight="1" x14ac:dyDescent="0.2">
      <c r="A25" s="39"/>
      <c r="B25" s="39"/>
      <c r="D25" s="272"/>
      <c r="E25" s="272"/>
    </row>
    <row r="26" spans="1:5" ht="27.75" customHeight="1" x14ac:dyDescent="0.2">
      <c r="D26" s="48" t="s">
        <v>36</v>
      </c>
      <c r="E26" s="49"/>
    </row>
    <row r="27" spans="1:5" ht="6" customHeight="1" x14ac:dyDescent="0.2">
      <c r="A27" s="269"/>
      <c r="B27" s="269"/>
      <c r="C27" s="269"/>
      <c r="D27" s="269"/>
      <c r="E27" s="269"/>
    </row>
    <row r="28" spans="1:5" ht="40.9" customHeight="1" x14ac:dyDescent="0.2">
      <c r="A28" s="50" t="s">
        <v>31</v>
      </c>
      <c r="B28" s="51"/>
      <c r="C28" s="51"/>
      <c r="D28" s="51"/>
      <c r="E28" s="51"/>
    </row>
    <row r="29" spans="1:5" ht="33" customHeight="1" x14ac:dyDescent="0.2">
      <c r="A29" s="251" t="str">
        <f>CONCATENATE("Gebildete Rücklagen sind nach spätestens 2 Jahren aufzulösen (d. h. Rücklagen aus ",'für Mitglieder des SJR'!D2-2," spätestens Ende ",'für Mitglieder des SJR'!D2,".)")</f>
        <v>Gebildete Rücklagen sind nach spätestens 2 Jahren aufzulösen (d. h. Rücklagen aus 2022 spätestens Ende 2024.)</v>
      </c>
      <c r="B29" s="251"/>
      <c r="C29" s="251"/>
      <c r="D29" s="251"/>
      <c r="E29" s="251"/>
    </row>
    <row r="30" spans="1:5" ht="36.75" customHeight="1" x14ac:dyDescent="0.2">
      <c r="A30" s="251" t="s">
        <v>58</v>
      </c>
      <c r="B30" s="251"/>
      <c r="C30" s="251"/>
      <c r="D30" s="251"/>
      <c r="E30" s="251"/>
    </row>
    <row r="31" spans="1:5" x14ac:dyDescent="0.2">
      <c r="A31" s="12"/>
      <c r="B31" s="12"/>
      <c r="C31" s="12"/>
      <c r="D31" s="12"/>
      <c r="E31" s="12"/>
    </row>
    <row r="32" spans="1:5" ht="37.5" customHeight="1" x14ac:dyDescent="0.2">
      <c r="A32" s="266" t="s">
        <v>59</v>
      </c>
      <c r="B32" s="266"/>
      <c r="C32" s="266"/>
      <c r="D32" s="266"/>
      <c r="E32" s="266"/>
    </row>
  </sheetData>
  <sheetProtection password="EF45" sheet="1" selectLockedCells="1"/>
  <mergeCells count="36">
    <mergeCell ref="B18:C18"/>
    <mergeCell ref="D18:E18"/>
    <mergeCell ref="B12:C12"/>
    <mergeCell ref="D25:E25"/>
    <mergeCell ref="A5:B5"/>
    <mergeCell ref="C5:E5"/>
    <mergeCell ref="A21:E21"/>
    <mergeCell ref="B14:C14"/>
    <mergeCell ref="D16:E16"/>
    <mergeCell ref="D17:E17"/>
    <mergeCell ref="B15:C15"/>
    <mergeCell ref="B16:C16"/>
    <mergeCell ref="B17:C17"/>
    <mergeCell ref="A32:E32"/>
    <mergeCell ref="A23:B23"/>
    <mergeCell ref="A24:B24"/>
    <mergeCell ref="A27:E27"/>
    <mergeCell ref="D23:E23"/>
    <mergeCell ref="D24:E24"/>
    <mergeCell ref="A30:E30"/>
    <mergeCell ref="A1:E1"/>
    <mergeCell ref="A29:E29"/>
    <mergeCell ref="A2:E2"/>
    <mergeCell ref="D19:E19"/>
    <mergeCell ref="B19:C19"/>
    <mergeCell ref="D15:E15"/>
    <mergeCell ref="D11:E11"/>
    <mergeCell ref="D12:E12"/>
    <mergeCell ref="D13:E13"/>
    <mergeCell ref="D14:E14"/>
    <mergeCell ref="C7:E7"/>
    <mergeCell ref="A9:B9"/>
    <mergeCell ref="A7:B7"/>
    <mergeCell ref="C9:E9"/>
    <mergeCell ref="B11:C11"/>
    <mergeCell ref="B13:C13"/>
  </mergeCells>
  <phoneticPr fontId="20" type="noConversion"/>
  <printOptions horizontalCentered="1"/>
  <pageMargins left="0.39370078740157483" right="0.39370078740157483" top="0.78740157480314965" bottom="0.39370078740157483" header="0.51181102362204722" footer="0.51181102362204722"/>
  <pageSetup paperSize="9" orientation="portrait" r:id="rId1"/>
  <headerFooter scaleWithDoc="0" alignWithMargins="0">
    <oddFooter>&amp;R&amp;A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für Mitglieder des SJR</vt:lpstr>
      <vt:lpstr>Berichtsbogen IST</vt:lpstr>
      <vt:lpstr>Berichtsbogen PLAN</vt:lpstr>
      <vt:lpstr>Anlage Übersicht Rücklage</vt:lpstr>
      <vt:lpstr>'für Mitglieder des SJR'!Druckbereich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Gernot</dc:creator>
  <cp:lastModifiedBy>Maja Vatralj</cp:lastModifiedBy>
  <cp:lastPrinted>2021-11-26T10:46:05Z</cp:lastPrinted>
  <dcterms:created xsi:type="dcterms:W3CDTF">2002-12-28T19:42:13Z</dcterms:created>
  <dcterms:modified xsi:type="dcterms:W3CDTF">2025-03-11T15:18:31Z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-99239131</vt:i4>
  </property>
  <property fmtid="{D5CDD505-2E9C-101B-9397-08002B2CF9AE}" pid="3" name="_EmailSubject">
    <vt:lpwstr>Eilig Homepage SJR Änderungen</vt:lpwstr>
  </property>
  <property fmtid="{D5CDD505-2E9C-101B-9397-08002B2CF9AE}" pid="4" name="_AuthorEmail">
    <vt:lpwstr>GF@Stadtjugendring</vt:lpwstr>
  </property>
  <property fmtid="{D5CDD505-2E9C-101B-9397-08002B2CF9AE}" pid="5" name="_AuthorEmailDisplayName">
    <vt:lpwstr>GF</vt:lpwstr>
  </property>
  <property fmtid="{D5CDD505-2E9C-101B-9397-08002B2CF9AE}" pid="6" name="_ReviewingToolsShownOnce">
    <vt:lpwstr/>
  </property>
</Properties>
</file>